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higgins\Desktop\AQUACROSS\Lough Erne\"/>
    </mc:Choice>
  </mc:AlternateContent>
  <bookViews>
    <workbookView xWindow="0" yWindow="0" windowWidth="28800" windowHeight="11955" activeTab="2"/>
  </bookViews>
  <sheets>
    <sheet name="Sheet3" sheetId="3" r:id="rId1"/>
    <sheet name="Sheet4" sheetId="4" r:id="rId2"/>
    <sheet name="Sheet1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1" l="1"/>
  <c r="L41" i="1"/>
  <c r="H42" i="1"/>
  <c r="I42" i="1"/>
  <c r="H41" i="1"/>
  <c r="I41" i="1"/>
  <c r="C65" i="1"/>
  <c r="B65" i="1"/>
  <c r="I2" i="1"/>
</calcChain>
</file>

<file path=xl/sharedStrings.xml><?xml version="1.0" encoding="utf-8"?>
<sst xmlns="http://schemas.openxmlformats.org/spreadsheetml/2006/main" count="127" uniqueCount="99">
  <si>
    <t>Row Labels</t>
  </si>
  <si>
    <t>Sum of PUD_YR_AVG</t>
  </si>
  <si>
    <t>Average of Visits</t>
  </si>
  <si>
    <t>Average of PERSONS</t>
  </si>
  <si>
    <t>An Creagan Visitor Centre</t>
  </si>
  <si>
    <t>Ardress House</t>
  </si>
  <si>
    <t>Arthur Cottage &amp; Interpretative Centre</t>
  </si>
  <si>
    <t>Ballycopeland Windmill</t>
  </si>
  <si>
    <t>Ballywalter Park</t>
  </si>
  <si>
    <t>Belfast City Hall</t>
  </si>
  <si>
    <t>Bellaghy Bawn</t>
  </si>
  <si>
    <t>Belleek Pottery Visitor Centre</t>
  </si>
  <si>
    <t>Benvarden Garden</t>
  </si>
  <si>
    <t>Bronte Homeland Interpretive Centre</t>
  </si>
  <si>
    <t>Brownlow House</t>
  </si>
  <si>
    <t>Bushmills Distillery</t>
  </si>
  <si>
    <t>Carrick-a-Rede Rope Bridge</t>
  </si>
  <si>
    <t>Carrickfergus Castle</t>
  </si>
  <si>
    <t>Carrickfergus Museum</t>
  </si>
  <si>
    <t>Castle Coole</t>
  </si>
  <si>
    <t>Castle Ward House and Demesne</t>
  </si>
  <si>
    <t>Cockle Row Cottages</t>
  </si>
  <si>
    <t>Coney Island</t>
  </si>
  <si>
    <t>Crom Estate Guided Wildlife Walks</t>
  </si>
  <si>
    <t>Crumlin Road Gaol</t>
  </si>
  <si>
    <t>D├║n Uladh Cultural Heritage Centre</t>
  </si>
  <si>
    <t>Dan Winter's House</t>
  </si>
  <si>
    <t>Devenish Island Monastic Site</t>
  </si>
  <si>
    <t>Dundrum Castle</t>
  </si>
  <si>
    <t>Dunluce Castle</t>
  </si>
  <si>
    <t>Florence Court</t>
  </si>
  <si>
    <t>Gasyard Centre</t>
  </si>
  <si>
    <t>Giant's Causeway World Heritage Site</t>
  </si>
  <si>
    <t>Grant Ancestral House</t>
  </si>
  <si>
    <t>Grey Abbey</t>
  </si>
  <si>
    <t>Greypoint Fort</t>
  </si>
  <si>
    <t>Heritage Tower</t>
  </si>
  <si>
    <t>Hillsborough Fort</t>
  </si>
  <si>
    <t>Kilclief Castle</t>
  </si>
  <si>
    <t>Linen Hall Library</t>
  </si>
  <si>
    <t>Lough Neagh Discovery Centre</t>
  </si>
  <si>
    <t>Mount Stewart House and Gardens</t>
  </si>
  <si>
    <t>Narrow Water Castle</t>
  </si>
  <si>
    <t>Nendrum Monastic Site</t>
  </si>
  <si>
    <t>Patterson's Spade Mill</t>
  </si>
  <si>
    <t>Portaferry Visitor Information Centre</t>
  </si>
  <si>
    <t>Portrush Coastal Zone*</t>
  </si>
  <si>
    <t>Quoile Countryside Centre</t>
  </si>
  <si>
    <t>Rathlin Island Boathouse Visitor's Centre</t>
  </si>
  <si>
    <t>Royal Irish Fusiliers Museum</t>
  </si>
  <si>
    <t>Seaview Heritage Glenarm</t>
  </si>
  <si>
    <t>Shane's Castle</t>
  </si>
  <si>
    <t>Siege Heroes Museum</t>
  </si>
  <si>
    <t>The Argory</t>
  </si>
  <si>
    <t>The Church of Jesus Christ of Latter-Day Saints</t>
  </si>
  <si>
    <t>The Guildhall</t>
  </si>
  <si>
    <t>The Navan Centre and Fort</t>
  </si>
  <si>
    <t>The Saint Patrick Centre</t>
  </si>
  <si>
    <t>Titanic Belfast</t>
  </si>
  <si>
    <t>Tower House and Information Centre</t>
  </si>
  <si>
    <t>Tullaghoge Fort</t>
  </si>
  <si>
    <t>Tully Castle</t>
  </si>
  <si>
    <t>Verbal Arts Centre</t>
  </si>
  <si>
    <t>Watertop Open Farm</t>
  </si>
  <si>
    <t>White Island</t>
  </si>
  <si>
    <t>Wilson Ancestral Homestead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</si>
  <si>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</si>
  <si>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</si>
  <si>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</si>
  <si>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</si>
  <si>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</si>
  <si>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</si>
  <si>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</si>
  <si>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</si>
  <si>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</si>
  <si>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</si>
  <si>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</si>
  <si>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</si>
  <si>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</si>
  <si>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</si>
  <si>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</si>
  <si>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</si>
  <si>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</si>
  <si>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</si>
  <si>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</si>
  <si>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</si>
  <si>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</si>
  <si>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</si>
  <si>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</si>
  <si>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</si>
  <si>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</si>
  <si>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RESIDUAL OUTPUT</t>
  </si>
  <si>
    <t>Observation</t>
  </si>
  <si>
    <t>Predicted Y</t>
  </si>
  <si>
    <t>Residuals</t>
  </si>
  <si>
    <t>Visitors</t>
  </si>
  <si>
    <t>PUD</t>
  </si>
  <si>
    <t>Model 1</t>
  </si>
  <si>
    <t>Model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</si>
</sst>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0" fontId="0" fillId="2" borderId="0" xfId="0" applyFill="1" applyAlignment="1">
      <alignment horizontal="left"/>
    </xf>
    <xf numFmtId="0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Sheet4!$C$25:$C$86</c:f>
              <c:numCache>
                <c:formatCode>General</c:formatCode>
                <c:ptCount val="62"/>
                <c:pt idx="0">
                  <c:v>315073.93519152811</c:v>
                </c:pt>
                <c:pt idx="1">
                  <c:v>-2763.6933552779938</c:v>
                </c:pt>
                <c:pt idx="2">
                  <c:v>321.67353483397255</c:v>
                </c:pt>
                <c:pt idx="3">
                  <c:v>118001.79787527051</c:v>
                </c:pt>
                <c:pt idx="4">
                  <c:v>169419.03204752327</c:v>
                </c:pt>
                <c:pt idx="5">
                  <c:v>133426.01525736196</c:v>
                </c:pt>
                <c:pt idx="6">
                  <c:v>746906.50274420285</c:v>
                </c:pt>
                <c:pt idx="7">
                  <c:v>23423.741444221378</c:v>
                </c:pt>
                <c:pt idx="8">
                  <c:v>30628.249429614749</c:v>
                </c:pt>
                <c:pt idx="9">
                  <c:v>18596.475973186571</c:v>
                </c:pt>
                <c:pt idx="10">
                  <c:v>1736.4721588460827</c:v>
                </c:pt>
                <c:pt idx="11">
                  <c:v>12187.05949664832</c:v>
                </c:pt>
                <c:pt idx="12">
                  <c:v>42100</c:v>
                </c:pt>
                <c:pt idx="13">
                  <c:v>533.83676741698491</c:v>
                </c:pt>
                <c:pt idx="14">
                  <c:v>18021.182304285448</c:v>
                </c:pt>
                <c:pt idx="15">
                  <c:v>2900.7063310988806</c:v>
                </c:pt>
                <c:pt idx="16">
                  <c:v>40746.472158846082</c:v>
                </c:pt>
                <c:pt idx="17">
                  <c:v>15171.769642087689</c:v>
                </c:pt>
                <c:pt idx="18">
                  <c:v>41907.77727076866</c:v>
                </c:pt>
                <c:pt idx="19">
                  <c:v>38983.535469834889</c:v>
                </c:pt>
                <c:pt idx="20">
                  <c:v>144.3531655494404</c:v>
                </c:pt>
                <c:pt idx="21">
                  <c:v>35665.896264065304</c:v>
                </c:pt>
                <c:pt idx="22">
                  <c:v>13887.05949664832</c:v>
                </c:pt>
                <c:pt idx="23">
                  <c:v>2812.3531655494403</c:v>
                </c:pt>
                <c:pt idx="24">
                  <c:v>2272.9443176921654</c:v>
                </c:pt>
                <c:pt idx="25">
                  <c:v>222.05949664832116</c:v>
                </c:pt>
                <c:pt idx="26">
                  <c:v>3135.8253243955232</c:v>
                </c:pt>
                <c:pt idx="27">
                  <c:v>6974.1189932966427</c:v>
                </c:pt>
                <c:pt idx="28">
                  <c:v>-2613.0999215942074</c:v>
                </c:pt>
                <c:pt idx="29">
                  <c:v>108720.00762868098</c:v>
                </c:pt>
                <c:pt idx="30">
                  <c:v>-781.40503351678854</c:v>
                </c:pt>
                <c:pt idx="31">
                  <c:v>180090.13806499908</c:v>
                </c:pt>
                <c:pt idx="32">
                  <c:v>10801.78489944964</c:v>
                </c:pt>
                <c:pt idx="33">
                  <c:v>22225.706331098881</c:v>
                </c:pt>
                <c:pt idx="34">
                  <c:v>-5805.1327178591273</c:v>
                </c:pt>
                <c:pt idx="35">
                  <c:v>10130.852024778935</c:v>
                </c:pt>
                <c:pt idx="36">
                  <c:v>1224.1189932966424</c:v>
                </c:pt>
                <c:pt idx="37">
                  <c:v>-3220.972515558431</c:v>
                </c:pt>
                <c:pt idx="38">
                  <c:v>547.06331098880787</c:v>
                </c:pt>
                <c:pt idx="39">
                  <c:v>15794.648367250013</c:v>
                </c:pt>
                <c:pt idx="40">
                  <c:v>536627.38831398892</c:v>
                </c:pt>
                <c:pt idx="41">
                  <c:v>18048.740660163268</c:v>
                </c:pt>
                <c:pt idx="42">
                  <c:v>37779.769642087689</c:v>
                </c:pt>
                <c:pt idx="43">
                  <c:v>147665.19146576585</c:v>
                </c:pt>
                <c:pt idx="44">
                  <c:v>736.47215884608272</c:v>
                </c:pt>
                <c:pt idx="45">
                  <c:v>8084.7597318656735</c:v>
                </c:pt>
                <c:pt idx="46">
                  <c:v>-1635.890916925362</c:v>
                </c:pt>
                <c:pt idx="47">
                  <c:v>7499.3341291636898</c:v>
                </c:pt>
                <c:pt idx="48">
                  <c:v>-10427.310423746123</c:v>
                </c:pt>
                <c:pt idx="49">
                  <c:v>92130.949664832093</c:v>
                </c:pt>
                <c:pt idx="50">
                  <c:v>13141.49123054852</c:v>
                </c:pt>
                <c:pt idx="51">
                  <c:v>2651.8383002164173</c:v>
                </c:pt>
                <c:pt idx="52">
                  <c:v>-19471.463746107103</c:v>
                </c:pt>
                <c:pt idx="53">
                  <c:v>104508.92449724815</c:v>
                </c:pt>
                <c:pt idx="54">
                  <c:v>-352053.35363176063</c:v>
                </c:pt>
                <c:pt idx="55">
                  <c:v>-1245.8695636818975</c:v>
                </c:pt>
                <c:pt idx="56">
                  <c:v>298435.84974323784</c:v>
                </c:pt>
                <c:pt idx="57">
                  <c:v>-16641.056431049456</c:v>
                </c:pt>
                <c:pt idx="58">
                  <c:v>-76757.501070137543</c:v>
                </c:pt>
                <c:pt idx="59">
                  <c:v>130343.53928417538</c:v>
                </c:pt>
                <c:pt idx="60">
                  <c:v>2221.1823042854498</c:v>
                </c:pt>
                <c:pt idx="61">
                  <c:v>148014.2486808731</c:v>
                </c:pt>
              </c:numCache>
            </c:numRef>
          </c:xVal>
          <c:yVal>
            <c:numRef>
              <c:f>Sheet4!$D$25:$D$86</c:f>
              <c:numCache>
                <c:formatCode>General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0.28659793814432988</c:v>
                </c:pt>
                <c:pt idx="3">
                  <c:v>0.41129865656217707</c:v>
                </c:pt>
                <c:pt idx="4">
                  <c:v>0.47297762478485372</c:v>
                </c:pt>
                <c:pt idx="5">
                  <c:v>0.90481099656357389</c:v>
                </c:pt>
                <c:pt idx="6">
                  <c:v>4.5201515673441266</c:v>
                </c:pt>
                <c:pt idx="7">
                  <c:v>5.7150722642807983</c:v>
                </c:pt>
                <c:pt idx="8">
                  <c:v>5.8789962186318325</c:v>
                </c:pt>
                <c:pt idx="9">
                  <c:v>7.491566265060241</c:v>
                </c:pt>
                <c:pt idx="10">
                  <c:v>8.0220233998623538</c:v>
                </c:pt>
                <c:pt idx="11">
                  <c:v>10.012383900928793</c:v>
                </c:pt>
                <c:pt idx="12">
                  <c:v>10.389462809917354</c:v>
                </c:pt>
                <c:pt idx="13">
                  <c:v>10.61617900172117</c:v>
                </c:pt>
                <c:pt idx="14">
                  <c:v>12.284633894809213</c:v>
                </c:pt>
                <c:pt idx="15">
                  <c:v>15.986937091784117</c:v>
                </c:pt>
                <c:pt idx="16">
                  <c:v>17.414030261348007</c:v>
                </c:pt>
                <c:pt idx="17">
                  <c:v>17.650291995877705</c:v>
                </c:pt>
                <c:pt idx="18">
                  <c:v>17.704912401236687</c:v>
                </c:pt>
                <c:pt idx="19">
                  <c:v>18.054202401372212</c:v>
                </c:pt>
                <c:pt idx="20">
                  <c:v>18.377319587628865</c:v>
                </c:pt>
                <c:pt idx="21">
                  <c:v>18.916351118760758</c:v>
                </c:pt>
                <c:pt idx="22">
                  <c:v>32.795806118941215</c:v>
                </c:pt>
                <c:pt idx="23">
                  <c:v>33.371781668383107</c:v>
                </c:pt>
                <c:pt idx="24">
                  <c:v>37.689607708189953</c:v>
                </c:pt>
                <c:pt idx="25">
                  <c:v>43.336198006187693</c:v>
                </c:pt>
                <c:pt idx="26">
                  <c:v>47.902782548952253</c:v>
                </c:pt>
                <c:pt idx="27">
                  <c:v>53.990712074303403</c:v>
                </c:pt>
                <c:pt idx="28">
                  <c:v>101.81370523415978</c:v>
                </c:pt>
                <c:pt idx="29">
                  <c:v>111.695502917954</c:v>
                </c:pt>
                <c:pt idx="30">
                  <c:v>137.94117647058823</c:v>
                </c:pt>
                <c:pt idx="31">
                  <c:v>175.32209222298692</c:v>
                </c:pt>
                <c:pt idx="32">
                  <c:v>216.82205427688081</c:v>
                </c:pt>
                <c:pt idx="33">
                  <c:v>240.67734159779613</c:v>
                </c:pt>
                <c:pt idx="34">
                  <c:v>242.73392918528705</c:v>
                </c:pt>
                <c:pt idx="35">
                  <c:v>266.33447802197804</c:v>
                </c:pt>
                <c:pt idx="36">
                  <c:v>297.38791623755577</c:v>
                </c:pt>
                <c:pt idx="37">
                  <c:v>319.37135005152868</c:v>
                </c:pt>
                <c:pt idx="38">
                  <c:v>332.29917469050895</c:v>
                </c:pt>
                <c:pt idx="39">
                  <c:v>384.38342503438787</c:v>
                </c:pt>
                <c:pt idx="40">
                  <c:v>492.2279614325069</c:v>
                </c:pt>
                <c:pt idx="41">
                  <c:v>594.19910744936487</c:v>
                </c:pt>
                <c:pt idx="42">
                  <c:v>678.69288904156645</c:v>
                </c:pt>
                <c:pt idx="43">
                  <c:v>713.83539944903578</c:v>
                </c:pt>
                <c:pt idx="44">
                  <c:v>760.82193193537296</c:v>
                </c:pt>
                <c:pt idx="45">
                  <c:v>828.82611683848802</c:v>
                </c:pt>
                <c:pt idx="46">
                  <c:v>1044.0846815834768</c:v>
                </c:pt>
                <c:pt idx="47">
                  <c:v>1220.7765567765568</c:v>
                </c:pt>
                <c:pt idx="48">
                  <c:v>1283.9088407292741</c:v>
                </c:pt>
                <c:pt idx="49">
                  <c:v>1314.2139903514817</c:v>
                </c:pt>
                <c:pt idx="50">
                  <c:v>1532.7486631016043</c:v>
                </c:pt>
                <c:pt idx="51">
                  <c:v>1779.3145410794086</c:v>
                </c:pt>
                <c:pt idx="52">
                  <c:v>1954.9817681458549</c:v>
                </c:pt>
                <c:pt idx="53">
                  <c:v>2440.0114942528735</c:v>
                </c:pt>
                <c:pt idx="54">
                  <c:v>2446.8828618968387</c:v>
                </c:pt>
                <c:pt idx="55">
                  <c:v>2627.8117977528091</c:v>
                </c:pt>
                <c:pt idx="56">
                  <c:v>2762.8200149365198</c:v>
                </c:pt>
                <c:pt idx="57">
                  <c:v>3067.416543574594</c:v>
                </c:pt>
                <c:pt idx="58">
                  <c:v>3733.9646045918366</c:v>
                </c:pt>
                <c:pt idx="59">
                  <c:v>3876.8967343336276</c:v>
                </c:pt>
                <c:pt idx="60">
                  <c:v>4008.6986959505834</c:v>
                </c:pt>
                <c:pt idx="61">
                  <c:v>5523.7617738054314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CF-4B8E-BECF-879EEDDF0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071336"/>
        <c:axId val="138071008"/>
      </c:scatterChart>
      <c:valAx>
        <c:axId val="138071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71008"/>
        <c:crosses val="autoZero"/>
        <c:crossBetween val="midCat"/>
      </c:valAx>
      <c:valAx>
        <c:axId val="13807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71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3205752405949256"/>
                  <c:y val="-3.282407407407407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Sheet1!$B$2:$B$64</c:f>
              <c:numCache>
                <c:formatCode>General</c:formatCode>
                <c:ptCount val="63"/>
                <c:pt idx="1">
                  <c:v>31.800000000000104</c:v>
                </c:pt>
                <c:pt idx="2">
                  <c:v>11.799999999999985</c:v>
                </c:pt>
                <c:pt idx="3">
                  <c:v>41.000000000000128</c:v>
                </c:pt>
                <c:pt idx="4">
                  <c:v>40.500000000000206</c:v>
                </c:pt>
                <c:pt idx="5">
                  <c:v>6.7999999999999954</c:v>
                </c:pt>
                <c:pt idx="8">
                  <c:v>6.2999999999999945</c:v>
                </c:pt>
                <c:pt idx="9">
                  <c:v>2.4000000000000008</c:v>
                </c:pt>
                <c:pt idx="10">
                  <c:v>0.70000000000000007</c:v>
                </c:pt>
                <c:pt idx="11">
                  <c:v>0.30000000000000004</c:v>
                </c:pt>
                <c:pt idx="12">
                  <c:v>0</c:v>
                </c:pt>
                <c:pt idx="13">
                  <c:v>5.8999999999999959</c:v>
                </c:pt>
                <c:pt idx="14">
                  <c:v>2.6000000000000014</c:v>
                </c:pt>
                <c:pt idx="15">
                  <c:v>0.2</c:v>
                </c:pt>
                <c:pt idx="16">
                  <c:v>0.7</c:v>
                </c:pt>
                <c:pt idx="17">
                  <c:v>2.2000000000000006</c:v>
                </c:pt>
                <c:pt idx="18">
                  <c:v>5.599999999999997</c:v>
                </c:pt>
                <c:pt idx="19">
                  <c:v>2.7000000000000006</c:v>
                </c:pt>
                <c:pt idx="20">
                  <c:v>0.1</c:v>
                </c:pt>
                <c:pt idx="21">
                  <c:v>6.199999999999994</c:v>
                </c:pt>
                <c:pt idx="22">
                  <c:v>0.30000000000000004</c:v>
                </c:pt>
                <c:pt idx="23">
                  <c:v>0.1</c:v>
                </c:pt>
                <c:pt idx="24">
                  <c:v>1.4</c:v>
                </c:pt>
                <c:pt idx="25">
                  <c:v>0.30000000000000004</c:v>
                </c:pt>
                <c:pt idx="26">
                  <c:v>0.79999999999999993</c:v>
                </c:pt>
                <c:pt idx="27">
                  <c:v>0.6</c:v>
                </c:pt>
                <c:pt idx="28">
                  <c:v>7.8999999999999959</c:v>
                </c:pt>
                <c:pt idx="29">
                  <c:v>3.4000000000000017</c:v>
                </c:pt>
                <c:pt idx="30">
                  <c:v>3.0000000000000009</c:v>
                </c:pt>
                <c:pt idx="31">
                  <c:v>9.0999999999999908</c:v>
                </c:pt>
                <c:pt idx="32">
                  <c:v>8.9999999999999876</c:v>
                </c:pt>
                <c:pt idx="33">
                  <c:v>0.2</c:v>
                </c:pt>
                <c:pt idx="34">
                  <c:v>19.500000000000011</c:v>
                </c:pt>
                <c:pt idx="35">
                  <c:v>12.699999999999985</c:v>
                </c:pt>
                <c:pt idx="36">
                  <c:v>0.6</c:v>
                </c:pt>
                <c:pt idx="38">
                  <c:v>2</c:v>
                </c:pt>
                <c:pt idx="39">
                  <c:v>26.800000000000036</c:v>
                </c:pt>
                <c:pt idx="40">
                  <c:v>225.49999999999793</c:v>
                </c:pt>
                <c:pt idx="41">
                  <c:v>15.499999999999979</c:v>
                </c:pt>
                <c:pt idx="42">
                  <c:v>2.2000000000000006</c:v>
                </c:pt>
                <c:pt idx="43">
                  <c:v>32.900000000000084</c:v>
                </c:pt>
                <c:pt idx="44">
                  <c:v>0.7</c:v>
                </c:pt>
                <c:pt idx="45">
                  <c:v>24.000000000000053</c:v>
                </c:pt>
              </c:numCache>
            </c:numRef>
          </c:xVal>
          <c:yVal>
            <c:numRef>
              <c:f>Sheet1!$C$2:$C$64</c:f>
              <c:numCache>
                <c:formatCode>General</c:formatCode>
                <c:ptCount val="63"/>
                <c:pt idx="1">
                  <c:v>9208</c:v>
                </c:pt>
                <c:pt idx="2">
                  <c:v>4764</c:v>
                </c:pt>
                <c:pt idx="3">
                  <c:v>133437</c:v>
                </c:pt>
                <c:pt idx="4">
                  <c:v>184666</c:v>
                </c:pt>
                <c:pt idx="5">
                  <c:v>135986</c:v>
                </c:pt>
                <c:pt idx="8">
                  <c:v>33000</c:v>
                </c:pt>
                <c:pt idx="9">
                  <c:v>19500</c:v>
                </c:pt>
                <c:pt idx="10">
                  <c:v>2000</c:v>
                </c:pt>
                <c:pt idx="11">
                  <c:v>12300</c:v>
                </c:pt>
                <c:pt idx="12">
                  <c:v>42100</c:v>
                </c:pt>
                <c:pt idx="13">
                  <c:v>2755</c:v>
                </c:pt>
                <c:pt idx="14">
                  <c:v>19000</c:v>
                </c:pt>
                <c:pt idx="15">
                  <c:v>2976</c:v>
                </c:pt>
                <c:pt idx="16">
                  <c:v>41010</c:v>
                </c:pt>
                <c:pt idx="17">
                  <c:v>16000</c:v>
                </c:pt>
                <c:pt idx="18">
                  <c:v>44016</c:v>
                </c:pt>
                <c:pt idx="19">
                  <c:v>40000</c:v>
                </c:pt>
                <c:pt idx="20">
                  <c:v>182</c:v>
                </c:pt>
                <c:pt idx="21">
                  <c:v>38000</c:v>
                </c:pt>
                <c:pt idx="22">
                  <c:v>14000</c:v>
                </c:pt>
                <c:pt idx="23">
                  <c:v>2850</c:v>
                </c:pt>
                <c:pt idx="24">
                  <c:v>2800</c:v>
                </c:pt>
                <c:pt idx="25">
                  <c:v>335</c:v>
                </c:pt>
                <c:pt idx="26">
                  <c:v>3437</c:v>
                </c:pt>
                <c:pt idx="27">
                  <c:v>7200</c:v>
                </c:pt>
                <c:pt idx="28">
                  <c:v>361</c:v>
                </c:pt>
                <c:pt idx="29">
                  <c:v>110000</c:v>
                </c:pt>
                <c:pt idx="30">
                  <c:v>348</c:v>
                </c:pt>
                <c:pt idx="31">
                  <c:v>183516</c:v>
                </c:pt>
                <c:pt idx="32">
                  <c:v>14190</c:v>
                </c:pt>
                <c:pt idx="33">
                  <c:v>22301</c:v>
                </c:pt>
                <c:pt idx="34">
                  <c:v>1536</c:v>
                </c:pt>
                <c:pt idx="35">
                  <c:v>14912</c:v>
                </c:pt>
                <c:pt idx="36">
                  <c:v>1450</c:v>
                </c:pt>
                <c:pt idx="38">
                  <c:v>1300</c:v>
                </c:pt>
                <c:pt idx="39">
                  <c:v>25884</c:v>
                </c:pt>
                <c:pt idx="40">
                  <c:v>621521</c:v>
                </c:pt>
                <c:pt idx="41">
                  <c:v>23884</c:v>
                </c:pt>
                <c:pt idx="42">
                  <c:v>38608</c:v>
                </c:pt>
                <c:pt idx="43">
                  <c:v>160051</c:v>
                </c:pt>
                <c:pt idx="44">
                  <c:v>1000</c:v>
                </c:pt>
                <c:pt idx="45">
                  <c:v>17120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28-4A92-9578-28647EBD3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295024"/>
        <c:axId val="738292728"/>
      </c:scatterChart>
      <c:valAx>
        <c:axId val="738295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292728"/>
        <c:crosses val="autoZero"/>
        <c:crossBetween val="midCat"/>
      </c:valAx>
      <c:valAx>
        <c:axId val="738292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295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61</xdr:row>
      <xdr:rowOff>4762</xdr:rowOff>
    </xdr:from>
    <xdr:to>
      <xdr:col>18</xdr:col>
      <xdr:colOff>352425</xdr:colOff>
      <xdr:row>75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45</xdr:row>
      <xdr:rowOff>100012</xdr:rowOff>
    </xdr:from>
    <xdr:to>
      <xdr:col>13</xdr:col>
      <xdr:colOff>28575</xdr:colOff>
      <xdr:row>59</xdr:row>
      <xdr:rowOff>176212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sqref="A1:I21"/>
    </sheetView>
  </sheetViews>
  <sheetFormatPr defaultRowHeight="15" x14ac:dyDescent="0.25"/>
  <sheetData>
    <row r="1" spans="1:9" x14ac:dyDescent="0.25">
      <c r="A1" t="s">
        <v>66</v>
      </c>
    </row>
    <row r="2" spans="1:9" ht="15.75" thickBot="1" x14ac:dyDescent="0.3"/>
    <row r="3" spans="1:9" x14ac:dyDescent="0.25">
      <c r="A3" s="7" t="s">
        <v>67</v>
      </c>
      <c r="B3" s="7"/>
    </row>
    <row r="4" spans="1:9" x14ac:dyDescent="0.25">
      <c r="A4" s="4" t="s">
        <v>68</v>
      </c>
      <c r="B4" s="4">
        <v>0.36663073451459965</v>
      </c>
    </row>
    <row r="5" spans="1:9" x14ac:dyDescent="0.25">
      <c r="A5" s="4" t="s">
        <v>69</v>
      </c>
      <c r="B5" s="4">
        <v>0.13441809549071487</v>
      </c>
    </row>
    <row r="6" spans="1:9" x14ac:dyDescent="0.25">
      <c r="A6" s="4" t="s">
        <v>70</v>
      </c>
      <c r="B6" s="4">
        <v>0.11802465286776406</v>
      </c>
    </row>
    <row r="7" spans="1:9" x14ac:dyDescent="0.25">
      <c r="A7" s="4" t="s">
        <v>71</v>
      </c>
      <c r="B7" s="4">
        <v>149504.53134991071</v>
      </c>
    </row>
    <row r="8" spans="1:9" ht="15.75" thickBot="1" x14ac:dyDescent="0.3">
      <c r="A8" s="5" t="s">
        <v>72</v>
      </c>
      <c r="B8" s="5">
        <v>62</v>
      </c>
    </row>
    <row r="10" spans="1:9" ht="15.75" thickBot="1" x14ac:dyDescent="0.3">
      <c r="A10" t="s">
        <v>73</v>
      </c>
    </row>
    <row r="11" spans="1:9" x14ac:dyDescent="0.25">
      <c r="A11" s="6"/>
      <c r="B11" s="6" t="s">
        <v>78</v>
      </c>
      <c r="C11" s="6" t="s">
        <v>79</v>
      </c>
      <c r="D11" s="6" t="s">
        <v>80</v>
      </c>
      <c r="E11" s="6" t="s">
        <v>81</v>
      </c>
      <c r="F11" s="6" t="s">
        <v>82</v>
      </c>
    </row>
    <row r="12" spans="1:9" x14ac:dyDescent="0.25">
      <c r="A12" s="4" t="s">
        <v>74</v>
      </c>
      <c r="B12" s="4">
        <v>1</v>
      </c>
      <c r="C12" s="4">
        <v>211732787929.45752</v>
      </c>
      <c r="D12" s="4">
        <v>211732787929.45752</v>
      </c>
      <c r="E12" s="4">
        <v>9.4728225973971369</v>
      </c>
      <c r="F12" s="4">
        <v>3.1415651956772758E-3</v>
      </c>
    </row>
    <row r="13" spans="1:9" x14ac:dyDescent="0.25">
      <c r="A13" s="4" t="s">
        <v>75</v>
      </c>
      <c r="B13" s="4">
        <v>61</v>
      </c>
      <c r="C13" s="4">
        <v>1363447898543.5425</v>
      </c>
      <c r="D13" s="4">
        <v>22351604894.156433</v>
      </c>
      <c r="E13" s="4"/>
      <c r="F13" s="4"/>
    </row>
    <row r="14" spans="1:9" ht="15.75" thickBot="1" x14ac:dyDescent="0.3">
      <c r="A14" s="5" t="s">
        <v>76</v>
      </c>
      <c r="B14" s="5">
        <v>62</v>
      </c>
      <c r="C14" s="5">
        <v>1575180686473</v>
      </c>
      <c r="D14" s="5"/>
      <c r="E14" s="5"/>
      <c r="F14" s="5"/>
    </row>
    <row r="15" spans="1:9" ht="15.75" thickBot="1" x14ac:dyDescent="0.3"/>
    <row r="16" spans="1:9" x14ac:dyDescent="0.25">
      <c r="A16" s="6"/>
      <c r="B16" s="6" t="s">
        <v>83</v>
      </c>
      <c r="C16" s="6" t="s">
        <v>71</v>
      </c>
      <c r="D16" s="6" t="s">
        <v>84</v>
      </c>
      <c r="E16" s="6" t="s">
        <v>85</v>
      </c>
      <c r="F16" s="6" t="s">
        <v>86</v>
      </c>
      <c r="G16" s="6" t="s">
        <v>87</v>
      </c>
      <c r="H16" s="6" t="s">
        <v>88</v>
      </c>
      <c r="I16" s="6" t="s">
        <v>89</v>
      </c>
    </row>
    <row r="17" spans="1:9" x14ac:dyDescent="0.25">
      <c r="A17" s="4" t="s">
        <v>77</v>
      </c>
      <c r="B17" s="4">
        <v>0</v>
      </c>
      <c r="C17" s="4" t="e">
        <v>#N/A</v>
      </c>
      <c r="D17" s="4" t="e">
        <v>#N/A</v>
      </c>
      <c r="E17" s="4" t="e">
        <v>#N/A</v>
      </c>
      <c r="F17" s="4" t="e">
        <v>#N/A</v>
      </c>
      <c r="G17" s="4" t="e">
        <v>#N/A</v>
      </c>
      <c r="H17" s="4" t="e">
        <v>#N/A</v>
      </c>
      <c r="I17" s="4" t="e">
        <v>#N/A</v>
      </c>
    </row>
    <row r="18" spans="1:9" ht="15.75" thickBot="1" x14ac:dyDescent="0.3">
      <c r="A18" s="5" t="s">
        <v>90</v>
      </c>
      <c r="B18" s="5">
        <v>376.46834450559606</v>
      </c>
      <c r="C18" s="5">
        <v>122.31754677203405</v>
      </c>
      <c r="D18" s="5">
        <v>3.0777950869733233</v>
      </c>
      <c r="E18" s="5">
        <v>3.1223819889186293E-3</v>
      </c>
      <c r="F18" s="5">
        <v>131.87929312151505</v>
      </c>
      <c r="G18" s="5">
        <v>621.05739588967708</v>
      </c>
      <c r="H18" s="5">
        <v>131.87929312151505</v>
      </c>
      <c r="I18" s="5">
        <v>621.05739588967708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opLeftCell="A16" workbookViewId="0">
      <selection activeCell="A86" sqref="A86:D86"/>
    </sheetView>
  </sheetViews>
  <sheetFormatPr defaultRowHeight="15" x14ac:dyDescent="0.25"/>
  <sheetData>
    <row r="1" spans="1:9" x14ac:dyDescent="0.25">
      <c r="A1" t="s">
        <v>66</v>
      </c>
    </row>
    <row r="2" spans="1:9" ht="15.75" thickBot="1" x14ac:dyDescent="0.3"/>
    <row r="3" spans="1:9" x14ac:dyDescent="0.25">
      <c r="A3" s="7" t="s">
        <v>67</v>
      </c>
      <c r="B3" s="7"/>
    </row>
    <row r="4" spans="1:9" x14ac:dyDescent="0.25">
      <c r="A4" s="4" t="s">
        <v>68</v>
      </c>
      <c r="B4" s="4">
        <v>0.36663073451459965</v>
      </c>
    </row>
    <row r="5" spans="1:9" x14ac:dyDescent="0.25">
      <c r="A5" s="4" t="s">
        <v>69</v>
      </c>
      <c r="B5" s="4">
        <v>0.13441809549071487</v>
      </c>
    </row>
    <row r="6" spans="1:9" x14ac:dyDescent="0.25">
      <c r="A6" s="4" t="s">
        <v>70</v>
      </c>
      <c r="B6" s="4">
        <v>0.11802465286776406</v>
      </c>
    </row>
    <row r="7" spans="1:9" x14ac:dyDescent="0.25">
      <c r="A7" s="4" t="s">
        <v>71</v>
      </c>
      <c r="B7" s="4">
        <v>149504.53134991071</v>
      </c>
    </row>
    <row r="8" spans="1:9" ht="15.75" thickBot="1" x14ac:dyDescent="0.3">
      <c r="A8" s="5" t="s">
        <v>72</v>
      </c>
      <c r="B8" s="5">
        <v>62</v>
      </c>
    </row>
    <row r="10" spans="1:9" ht="15.75" thickBot="1" x14ac:dyDescent="0.3">
      <c r="A10" t="s">
        <v>73</v>
      </c>
    </row>
    <row r="11" spans="1:9" x14ac:dyDescent="0.25">
      <c r="A11" s="6"/>
      <c r="B11" s="6" t="s">
        <v>78</v>
      </c>
      <c r="C11" s="6" t="s">
        <v>79</v>
      </c>
      <c r="D11" s="6" t="s">
        <v>80</v>
      </c>
      <c r="E11" s="6" t="s">
        <v>81</v>
      </c>
      <c r="F11" s="6" t="s">
        <v>82</v>
      </c>
    </row>
    <row r="12" spans="1:9" x14ac:dyDescent="0.25">
      <c r="A12" s="4" t="s">
        <v>74</v>
      </c>
      <c r="B12" s="4">
        <v>1</v>
      </c>
      <c r="C12" s="4">
        <v>211732787929.45752</v>
      </c>
      <c r="D12" s="4">
        <v>211732787929.45752</v>
      </c>
      <c r="E12" s="4">
        <v>9.4728225973971369</v>
      </c>
      <c r="F12" s="4">
        <v>3.1415651956772758E-3</v>
      </c>
    </row>
    <row r="13" spans="1:9" x14ac:dyDescent="0.25">
      <c r="A13" s="4" t="s">
        <v>75</v>
      </c>
      <c r="B13" s="4">
        <v>61</v>
      </c>
      <c r="C13" s="4">
        <v>1363447898543.5425</v>
      </c>
      <c r="D13" s="4">
        <v>22351604894.156433</v>
      </c>
      <c r="E13" s="4"/>
      <c r="F13" s="4"/>
    </row>
    <row r="14" spans="1:9" ht="15.75" thickBot="1" x14ac:dyDescent="0.3">
      <c r="A14" s="5" t="s">
        <v>76</v>
      </c>
      <c r="B14" s="5">
        <v>62</v>
      </c>
      <c r="C14" s="5">
        <v>1575180686473</v>
      </c>
      <c r="D14" s="5"/>
      <c r="E14" s="5"/>
      <c r="F14" s="5"/>
    </row>
    <row r="15" spans="1:9" ht="15.75" thickBot="1" x14ac:dyDescent="0.3"/>
    <row r="16" spans="1:9" x14ac:dyDescent="0.25">
      <c r="A16" s="6"/>
      <c r="B16" s="6" t="s">
        <v>83</v>
      </c>
      <c r="C16" s="6" t="s">
        <v>71</v>
      </c>
      <c r="D16" s="6" t="s">
        <v>84</v>
      </c>
      <c r="E16" s="6" t="s">
        <v>85</v>
      </c>
      <c r="F16" s="6" t="s">
        <v>86</v>
      </c>
      <c r="G16" s="6" t="s">
        <v>87</v>
      </c>
      <c r="H16" s="6" t="s">
        <v>88</v>
      </c>
      <c r="I16" s="6" t="s">
        <v>89</v>
      </c>
    </row>
    <row r="17" spans="1:9" x14ac:dyDescent="0.25">
      <c r="A17" s="4" t="s">
        <v>77</v>
      </c>
      <c r="B17" s="4">
        <v>0</v>
      </c>
      <c r="C17" s="4" t="e">
        <v>#N/A</v>
      </c>
      <c r="D17" s="4" t="e">
        <v>#N/A</v>
      </c>
      <c r="E17" s="4" t="e">
        <v>#N/A</v>
      </c>
      <c r="F17" s="4" t="e">
        <v>#N/A</v>
      </c>
      <c r="G17" s="4" t="e">
        <v>#N/A</v>
      </c>
      <c r="H17" s="4" t="e">
        <v>#N/A</v>
      </c>
      <c r="I17" s="4" t="e">
        <v>#N/A</v>
      </c>
    </row>
    <row r="18" spans="1:9" ht="15.75" thickBot="1" x14ac:dyDescent="0.3">
      <c r="A18" s="5" t="s">
        <v>90</v>
      </c>
      <c r="B18" s="5">
        <v>376.46834450559606</v>
      </c>
      <c r="C18" s="5">
        <v>122.31754677203405</v>
      </c>
      <c r="D18" s="5">
        <v>3.0777950869733233</v>
      </c>
      <c r="E18" s="5">
        <v>3.1223819889186293E-3</v>
      </c>
      <c r="F18" s="5">
        <v>131.87929312151505</v>
      </c>
      <c r="G18" s="5">
        <v>621.05739588967708</v>
      </c>
      <c r="H18" s="5">
        <v>131.87929312151505</v>
      </c>
      <c r="I18" s="5">
        <v>621.05739588967708</v>
      </c>
    </row>
    <row r="22" spans="1:9" x14ac:dyDescent="0.25">
      <c r="A22" t="s">
        <v>91</v>
      </c>
    </row>
    <row r="23" spans="1:9" ht="15.75" thickBot="1" x14ac:dyDescent="0.3"/>
    <row r="24" spans="1:9" x14ac:dyDescent="0.25">
      <c r="A24" s="6" t="s">
        <v>92</v>
      </c>
      <c r="B24" s="6" t="s">
        <v>93</v>
      </c>
      <c r="C24" s="6" t="s">
        <v>94</v>
      </c>
    </row>
    <row r="25" spans="1:9" x14ac:dyDescent="0.25">
      <c r="A25" s="4">
        <v>13</v>
      </c>
      <c r="B25" s="4">
        <v>38475.064808471863</v>
      </c>
      <c r="C25" s="4">
        <v>315073.93519152811</v>
      </c>
      <c r="D25" s="2">
        <v>0</v>
      </c>
    </row>
    <row r="26" spans="1:9" x14ac:dyDescent="0.25">
      <c r="A26" s="4">
        <v>45</v>
      </c>
      <c r="B26" s="4">
        <v>11971.693355277994</v>
      </c>
      <c r="C26" s="4">
        <v>-2763.6933552779938</v>
      </c>
      <c r="D26" s="2">
        <v>0</v>
      </c>
    </row>
    <row r="27" spans="1:9" x14ac:dyDescent="0.25">
      <c r="A27" s="4">
        <v>40</v>
      </c>
      <c r="B27" s="4">
        <v>4442.3264651660274</v>
      </c>
      <c r="C27" s="4">
        <v>321.67353483397255</v>
      </c>
      <c r="D27" s="2">
        <v>0.28659793814432988</v>
      </c>
    </row>
    <row r="28" spans="1:9" x14ac:dyDescent="0.25">
      <c r="A28" s="4">
        <v>37</v>
      </c>
      <c r="B28" s="4">
        <v>15435.202124729487</v>
      </c>
      <c r="C28" s="4">
        <v>118001.79787527051</v>
      </c>
      <c r="D28" s="2">
        <v>0.41129865656217707</v>
      </c>
    </row>
    <row r="29" spans="1:9" x14ac:dyDescent="0.25">
      <c r="A29" s="4">
        <v>38</v>
      </c>
      <c r="B29" s="4">
        <v>15246.967952476718</v>
      </c>
      <c r="C29" s="4">
        <v>169419.03204752327</v>
      </c>
      <c r="D29" s="2">
        <v>0.47297762478485372</v>
      </c>
    </row>
    <row r="30" spans="1:9" x14ac:dyDescent="0.25">
      <c r="A30" s="4">
        <v>17</v>
      </c>
      <c r="B30" s="4">
        <v>2559.9847426380516</v>
      </c>
      <c r="C30" s="4">
        <v>133426.01525736196</v>
      </c>
      <c r="D30" s="2">
        <v>0.90481099656357389</v>
      </c>
    </row>
    <row r="31" spans="1:9" x14ac:dyDescent="0.25">
      <c r="A31" s="4">
        <v>29</v>
      </c>
      <c r="B31" s="4">
        <v>104093.49725579716</v>
      </c>
      <c r="C31" s="4">
        <v>746906.50274420285</v>
      </c>
      <c r="D31" s="2">
        <v>4.5201515673441266</v>
      </c>
    </row>
    <row r="32" spans="1:9" x14ac:dyDescent="0.25">
      <c r="A32" s="4">
        <v>26</v>
      </c>
      <c r="B32" s="4">
        <v>35576.258555778622</v>
      </c>
      <c r="C32" s="4">
        <v>23423.741444221378</v>
      </c>
      <c r="D32" s="2">
        <v>5.7150722642807983</v>
      </c>
    </row>
    <row r="33" spans="1:4" x14ac:dyDescent="0.25">
      <c r="A33" s="4">
        <v>24</v>
      </c>
      <c r="B33" s="4">
        <v>2371.750570385253</v>
      </c>
      <c r="C33" s="4">
        <v>30628.249429614749</v>
      </c>
      <c r="D33" s="2">
        <v>5.8789962186318325</v>
      </c>
    </row>
    <row r="34" spans="1:4" x14ac:dyDescent="0.25">
      <c r="A34" s="4">
        <v>61</v>
      </c>
      <c r="B34" s="4">
        <v>903.52402681343085</v>
      </c>
      <c r="C34" s="4">
        <v>18596.475973186571</v>
      </c>
      <c r="D34" s="2">
        <v>7.491566265060241</v>
      </c>
    </row>
    <row r="35" spans="1:4" x14ac:dyDescent="0.25">
      <c r="A35" s="4">
        <v>19</v>
      </c>
      <c r="B35" s="4">
        <v>263.52784115391728</v>
      </c>
      <c r="C35" s="4">
        <v>1736.4721588460827</v>
      </c>
      <c r="D35" s="2">
        <v>8.0220233998623538</v>
      </c>
    </row>
    <row r="36" spans="1:4" x14ac:dyDescent="0.25">
      <c r="A36" s="4">
        <v>60</v>
      </c>
      <c r="B36" s="4">
        <v>112.94050335167884</v>
      </c>
      <c r="C36" s="4">
        <v>12187.05949664832</v>
      </c>
      <c r="D36" s="2">
        <v>10.012383900928793</v>
      </c>
    </row>
    <row r="37" spans="1:4" x14ac:dyDescent="0.25">
      <c r="A37" s="4">
        <v>1</v>
      </c>
      <c r="B37" s="4">
        <v>0</v>
      </c>
      <c r="C37" s="4">
        <v>42100</v>
      </c>
      <c r="D37" s="2">
        <v>10.389462809917354</v>
      </c>
    </row>
    <row r="38" spans="1:4" x14ac:dyDescent="0.25">
      <c r="A38" s="4">
        <v>39</v>
      </c>
      <c r="B38" s="4">
        <v>2221.1632325830151</v>
      </c>
      <c r="C38" s="4">
        <v>533.83676741698491</v>
      </c>
      <c r="D38" s="2">
        <v>10.61617900172117</v>
      </c>
    </row>
    <row r="39" spans="1:4" x14ac:dyDescent="0.25">
      <c r="A39" s="4">
        <v>20</v>
      </c>
      <c r="B39" s="4">
        <v>978.81769571455027</v>
      </c>
      <c r="C39" s="4">
        <v>18021.182304285448</v>
      </c>
      <c r="D39" s="2">
        <v>12.284633894809213</v>
      </c>
    </row>
    <row r="40" spans="1:4" x14ac:dyDescent="0.25">
      <c r="A40" s="4">
        <v>30</v>
      </c>
      <c r="B40" s="4">
        <v>75.293668901119219</v>
      </c>
      <c r="C40" s="4">
        <v>2900.7063310988806</v>
      </c>
      <c r="D40" s="2">
        <v>15.986937091784117</v>
      </c>
    </row>
    <row r="41" spans="1:4" x14ac:dyDescent="0.25">
      <c r="A41" s="4">
        <v>27</v>
      </c>
      <c r="B41" s="4">
        <v>263.52784115391722</v>
      </c>
      <c r="C41" s="4">
        <v>40746.472158846082</v>
      </c>
      <c r="D41" s="2">
        <v>17.414030261348007</v>
      </c>
    </row>
    <row r="42" spans="1:4" x14ac:dyDescent="0.25">
      <c r="A42" s="4">
        <v>58</v>
      </c>
      <c r="B42" s="4">
        <v>828.23035791231155</v>
      </c>
      <c r="C42" s="4">
        <v>15171.769642087689</v>
      </c>
      <c r="D42" s="2">
        <v>17.650291995877705</v>
      </c>
    </row>
    <row r="43" spans="1:4" x14ac:dyDescent="0.25">
      <c r="A43" s="4">
        <v>53</v>
      </c>
      <c r="B43" s="4">
        <v>2108.2227292313369</v>
      </c>
      <c r="C43" s="4">
        <v>41907.77727076866</v>
      </c>
      <c r="D43" s="2">
        <v>17.704912401236687</v>
      </c>
    </row>
    <row r="44" spans="1:4" x14ac:dyDescent="0.25">
      <c r="A44" s="4">
        <v>48</v>
      </c>
      <c r="B44" s="4">
        <v>1016.4645301651096</v>
      </c>
      <c r="C44" s="4">
        <v>38983.535469834889</v>
      </c>
      <c r="D44" s="2">
        <v>18.054202401372212</v>
      </c>
    </row>
    <row r="45" spans="1:4" x14ac:dyDescent="0.25">
      <c r="A45" s="4">
        <v>62</v>
      </c>
      <c r="B45" s="4">
        <v>37.646834450559609</v>
      </c>
      <c r="C45" s="4">
        <v>144.3531655494404</v>
      </c>
      <c r="D45" s="2">
        <v>18.377319587628865</v>
      </c>
    </row>
    <row r="46" spans="1:4" x14ac:dyDescent="0.25">
      <c r="A46" s="4">
        <v>50</v>
      </c>
      <c r="B46" s="4">
        <v>2334.1037359346933</v>
      </c>
      <c r="C46" s="4">
        <v>35665.896264065304</v>
      </c>
      <c r="D46" s="2">
        <v>18.916351118760758</v>
      </c>
    </row>
    <row r="47" spans="1:4" x14ac:dyDescent="0.25">
      <c r="A47" s="4">
        <v>57</v>
      </c>
      <c r="B47" s="4">
        <v>112.94050335167884</v>
      </c>
      <c r="C47" s="4">
        <v>13887.05949664832</v>
      </c>
      <c r="D47" s="2">
        <v>32.795806118941215</v>
      </c>
    </row>
    <row r="48" spans="1:4" x14ac:dyDescent="0.25">
      <c r="A48" s="4">
        <v>9</v>
      </c>
      <c r="B48" s="4">
        <v>37.646834450559609</v>
      </c>
      <c r="C48" s="4">
        <v>2812.3531655494403</v>
      </c>
      <c r="D48" s="2">
        <v>33.371781668383107</v>
      </c>
    </row>
    <row r="49" spans="1:4" x14ac:dyDescent="0.25">
      <c r="A49" s="4">
        <v>41</v>
      </c>
      <c r="B49" s="4">
        <v>527.05568230783445</v>
      </c>
      <c r="C49" s="4">
        <v>2272.9443176921654</v>
      </c>
      <c r="D49" s="2">
        <v>37.689607708189953</v>
      </c>
    </row>
    <row r="50" spans="1:4" x14ac:dyDescent="0.25">
      <c r="A50" s="4">
        <v>10</v>
      </c>
      <c r="B50" s="4">
        <v>112.94050335167884</v>
      </c>
      <c r="C50" s="4">
        <v>222.05949664832116</v>
      </c>
      <c r="D50" s="2">
        <v>43.336198006187693</v>
      </c>
    </row>
    <row r="51" spans="1:4" x14ac:dyDescent="0.25">
      <c r="A51" s="4">
        <v>23</v>
      </c>
      <c r="B51" s="4">
        <v>301.17467560447682</v>
      </c>
      <c r="C51" s="4">
        <v>3135.8253243955232</v>
      </c>
      <c r="D51" s="2">
        <v>47.902782548952253</v>
      </c>
    </row>
    <row r="52" spans="1:4" x14ac:dyDescent="0.25">
      <c r="A52" s="4">
        <v>2</v>
      </c>
      <c r="B52" s="4">
        <v>225.88100670335763</v>
      </c>
      <c r="C52" s="4">
        <v>6974.1189932966427</v>
      </c>
      <c r="D52" s="2">
        <v>53.990712074303403</v>
      </c>
    </row>
    <row r="53" spans="1:4" x14ac:dyDescent="0.25">
      <c r="A53" s="4">
        <v>4</v>
      </c>
      <c r="B53" s="4">
        <v>2974.0999215942074</v>
      </c>
      <c r="C53" s="4">
        <v>-2613.0999215942074</v>
      </c>
      <c r="D53" s="2">
        <v>101.81370523415978</v>
      </c>
    </row>
    <row r="54" spans="1:4" x14ac:dyDescent="0.25">
      <c r="A54" s="4">
        <v>44</v>
      </c>
      <c r="B54" s="4">
        <v>1279.9923713190271</v>
      </c>
      <c r="C54" s="4">
        <v>108720.00762868098</v>
      </c>
      <c r="D54" s="2">
        <v>111.695502917954</v>
      </c>
    </row>
    <row r="55" spans="1:4" x14ac:dyDescent="0.25">
      <c r="A55" s="4">
        <v>35</v>
      </c>
      <c r="B55" s="4">
        <v>1129.4050335167885</v>
      </c>
      <c r="C55" s="4">
        <v>-781.40503351678854</v>
      </c>
      <c r="D55" s="2">
        <v>137.94117647058823</v>
      </c>
    </row>
    <row r="56" spans="1:4" x14ac:dyDescent="0.25">
      <c r="A56" s="4">
        <v>8</v>
      </c>
      <c r="B56" s="4">
        <v>3425.8619350009208</v>
      </c>
      <c r="C56" s="4">
        <v>180090.13806499908</v>
      </c>
      <c r="D56" s="2">
        <v>175.32209222298692</v>
      </c>
    </row>
    <row r="57" spans="1:4" x14ac:dyDescent="0.25">
      <c r="A57" s="4">
        <v>32</v>
      </c>
      <c r="B57" s="4">
        <v>3388.2151005503597</v>
      </c>
      <c r="C57" s="4">
        <v>10801.78489944964</v>
      </c>
      <c r="D57" s="2">
        <v>216.82205427688081</v>
      </c>
    </row>
    <row r="58" spans="1:4" x14ac:dyDescent="0.25">
      <c r="A58" s="4">
        <v>22</v>
      </c>
      <c r="B58" s="4">
        <v>75.293668901119219</v>
      </c>
      <c r="C58" s="4">
        <v>22225.706331098881</v>
      </c>
      <c r="D58" s="2">
        <v>240.67734159779613</v>
      </c>
    </row>
    <row r="59" spans="1:4" x14ac:dyDescent="0.25">
      <c r="A59" s="4">
        <v>47</v>
      </c>
      <c r="B59" s="4">
        <v>7341.1327178591273</v>
      </c>
      <c r="C59" s="4">
        <v>-5805.1327178591273</v>
      </c>
      <c r="D59" s="2">
        <v>242.73392918528705</v>
      </c>
    </row>
    <row r="60" spans="1:4" x14ac:dyDescent="0.25">
      <c r="A60" s="4">
        <v>31</v>
      </c>
      <c r="B60" s="4">
        <v>4781.1479752210644</v>
      </c>
      <c r="C60" s="4">
        <v>10130.852024778935</v>
      </c>
      <c r="D60" s="2">
        <v>266.33447802197804</v>
      </c>
    </row>
    <row r="61" spans="1:4" x14ac:dyDescent="0.25">
      <c r="A61" s="4">
        <v>5</v>
      </c>
      <c r="B61" s="4">
        <v>225.88100670335763</v>
      </c>
      <c r="C61" s="4">
        <v>1224.1189932966424</v>
      </c>
      <c r="D61" s="2">
        <v>297.38791623755577</v>
      </c>
    </row>
    <row r="62" spans="1:4" x14ac:dyDescent="0.25">
      <c r="A62" s="4">
        <v>43</v>
      </c>
      <c r="B62" s="4">
        <v>34220.972515558431</v>
      </c>
      <c r="C62" s="4">
        <v>-3220.972515558431</v>
      </c>
      <c r="D62" s="2">
        <v>319.37135005152868</v>
      </c>
    </row>
    <row r="63" spans="1:4" x14ac:dyDescent="0.25">
      <c r="A63" s="4">
        <v>3</v>
      </c>
      <c r="B63" s="4">
        <v>752.93668901119213</v>
      </c>
      <c r="C63" s="4">
        <v>547.06331098880787</v>
      </c>
      <c r="D63" s="2">
        <v>332.29917469050895</v>
      </c>
    </row>
    <row r="64" spans="1:4" x14ac:dyDescent="0.25">
      <c r="A64" s="4">
        <v>34</v>
      </c>
      <c r="B64" s="4">
        <v>10089.351632749987</v>
      </c>
      <c r="C64" s="4">
        <v>15794.648367250013</v>
      </c>
      <c r="D64" s="2">
        <v>384.38342503438787</v>
      </c>
    </row>
    <row r="65" spans="1:4" x14ac:dyDescent="0.25">
      <c r="A65" s="4">
        <v>55</v>
      </c>
      <c r="B65" s="4">
        <v>84893.611686011136</v>
      </c>
      <c r="C65" s="4">
        <v>536627.38831398892</v>
      </c>
      <c r="D65" s="2">
        <v>492.2279614325069</v>
      </c>
    </row>
    <row r="66" spans="1:4" x14ac:dyDescent="0.25">
      <c r="A66" s="4">
        <v>25</v>
      </c>
      <c r="B66" s="4">
        <v>5835.2593398367308</v>
      </c>
      <c r="C66" s="4">
        <v>18048.740660163268</v>
      </c>
      <c r="D66" s="2">
        <v>594.19910744936487</v>
      </c>
    </row>
    <row r="67" spans="1:4" x14ac:dyDescent="0.25">
      <c r="A67" s="4">
        <v>16</v>
      </c>
      <c r="B67" s="4">
        <v>828.23035791231155</v>
      </c>
      <c r="C67" s="4">
        <v>37779.769642087689</v>
      </c>
      <c r="D67" s="2">
        <v>678.69288904156645</v>
      </c>
    </row>
    <row r="68" spans="1:4" x14ac:dyDescent="0.25">
      <c r="A68" s="4">
        <v>12</v>
      </c>
      <c r="B68" s="4">
        <v>12385.808534234142</v>
      </c>
      <c r="C68" s="4">
        <v>147665.19146576585</v>
      </c>
      <c r="D68" s="2">
        <v>713.83539944903578</v>
      </c>
    </row>
    <row r="69" spans="1:4" x14ac:dyDescent="0.25">
      <c r="A69" s="4">
        <v>7</v>
      </c>
      <c r="B69" s="4">
        <v>263.52784115391722</v>
      </c>
      <c r="C69" s="4">
        <v>736.47215884608272</v>
      </c>
      <c r="D69" s="2">
        <v>760.82193193537296</v>
      </c>
    </row>
    <row r="70" spans="1:4" x14ac:dyDescent="0.25">
      <c r="A70" s="4">
        <v>18</v>
      </c>
      <c r="B70" s="4">
        <v>9035.2402681343265</v>
      </c>
      <c r="C70" s="4">
        <v>8084.7597318656735</v>
      </c>
      <c r="D70" s="2">
        <v>828.82611683848802</v>
      </c>
    </row>
    <row r="71" spans="1:4" x14ac:dyDescent="0.25">
      <c r="A71" s="4">
        <v>42</v>
      </c>
      <c r="B71" s="4">
        <v>8432.890916925362</v>
      </c>
      <c r="C71" s="4">
        <v>-1635.890916925362</v>
      </c>
      <c r="D71" s="2">
        <v>1044.0846815834768</v>
      </c>
    </row>
    <row r="72" spans="1:4" x14ac:dyDescent="0.25">
      <c r="A72" s="4">
        <v>14</v>
      </c>
      <c r="B72" s="4">
        <v>46192.66587083631</v>
      </c>
      <c r="C72" s="4">
        <v>7499.3341291636898</v>
      </c>
      <c r="D72" s="2">
        <v>1220.7765567765568</v>
      </c>
    </row>
    <row r="73" spans="1:4" x14ac:dyDescent="0.25">
      <c r="A73" s="4">
        <v>56</v>
      </c>
      <c r="B73" s="4">
        <v>36743.310423746123</v>
      </c>
      <c r="C73" s="4">
        <v>-10427.310423746123</v>
      </c>
      <c r="D73" s="2">
        <v>1283.9088407292741</v>
      </c>
    </row>
    <row r="74" spans="1:4" x14ac:dyDescent="0.25">
      <c r="A74" s="4">
        <v>54</v>
      </c>
      <c r="B74" s="4">
        <v>11294.050335167909</v>
      </c>
      <c r="C74" s="4">
        <v>92130.949664832093</v>
      </c>
      <c r="D74" s="2">
        <v>1314.2139903514817</v>
      </c>
    </row>
    <row r="75" spans="1:4" x14ac:dyDescent="0.25">
      <c r="A75" s="4">
        <v>15</v>
      </c>
      <c r="B75" s="4">
        <v>3463.5087694514809</v>
      </c>
      <c r="C75" s="4">
        <v>13141.49123054852</v>
      </c>
      <c r="D75" s="2">
        <v>1532.7486631016043</v>
      </c>
    </row>
    <row r="76" spans="1:4" x14ac:dyDescent="0.25">
      <c r="A76" s="4">
        <v>11</v>
      </c>
      <c r="B76" s="4">
        <v>12348.161699783583</v>
      </c>
      <c r="C76" s="4">
        <v>2651.8383002164173</v>
      </c>
      <c r="D76" s="2">
        <v>1779.3145410794086</v>
      </c>
    </row>
    <row r="77" spans="1:4" x14ac:dyDescent="0.25">
      <c r="A77" s="4">
        <v>46</v>
      </c>
      <c r="B77" s="4">
        <v>30757.463746107103</v>
      </c>
      <c r="C77" s="4">
        <v>-19471.463746107103</v>
      </c>
      <c r="D77" s="2">
        <v>1954.9817681458549</v>
      </c>
    </row>
    <row r="78" spans="1:4" x14ac:dyDescent="0.25">
      <c r="A78" s="4">
        <v>36</v>
      </c>
      <c r="B78" s="4">
        <v>16941.075502751843</v>
      </c>
      <c r="C78" s="4">
        <v>104508.92449724815</v>
      </c>
      <c r="D78" s="2">
        <v>2440.0114942528735</v>
      </c>
    </row>
    <row r="79" spans="1:4" x14ac:dyDescent="0.25">
      <c r="A79" s="4">
        <v>6</v>
      </c>
      <c r="B79" s="4">
        <v>414416.35363176063</v>
      </c>
      <c r="C79" s="4">
        <v>-352053.35363176063</v>
      </c>
      <c r="D79" s="2">
        <v>2446.8828618968387</v>
      </c>
    </row>
    <row r="80" spans="1:4" x14ac:dyDescent="0.25">
      <c r="A80" s="4">
        <v>33</v>
      </c>
      <c r="B80" s="4">
        <v>2145.8695636818975</v>
      </c>
      <c r="C80" s="4">
        <v>-1245.8695636818975</v>
      </c>
      <c r="D80" s="2">
        <v>2627.8117977528091</v>
      </c>
    </row>
    <row r="81" spans="1:4" x14ac:dyDescent="0.25">
      <c r="A81" s="4">
        <v>52</v>
      </c>
      <c r="B81" s="4">
        <v>14268.150256762146</v>
      </c>
      <c r="C81" s="4">
        <v>298435.84974323784</v>
      </c>
      <c r="D81" s="2">
        <v>2762.8200149365198</v>
      </c>
    </row>
    <row r="82" spans="1:4" x14ac:dyDescent="0.25">
      <c r="A82" s="4">
        <v>49</v>
      </c>
      <c r="B82" s="4">
        <v>20141.056431049456</v>
      </c>
      <c r="C82" s="4">
        <v>-16641.056431049456</v>
      </c>
      <c r="D82" s="2">
        <v>3067.416543574594</v>
      </c>
    </row>
    <row r="83" spans="1:4" x14ac:dyDescent="0.25">
      <c r="A83" s="4">
        <v>59</v>
      </c>
      <c r="B83" s="4">
        <v>103453.50107013754</v>
      </c>
      <c r="C83" s="4">
        <v>-76757.501070137543</v>
      </c>
      <c r="D83" s="2">
        <v>3733.9646045918366</v>
      </c>
    </row>
    <row r="84" spans="1:4" x14ac:dyDescent="0.25">
      <c r="A84" s="4">
        <v>28</v>
      </c>
      <c r="B84" s="4">
        <v>1656.4607158246229</v>
      </c>
      <c r="C84" s="4">
        <v>130343.53928417538</v>
      </c>
      <c r="D84" s="2">
        <v>3876.8967343336276</v>
      </c>
    </row>
    <row r="85" spans="1:4" x14ac:dyDescent="0.25">
      <c r="A85" s="4">
        <v>51</v>
      </c>
      <c r="B85" s="4">
        <v>978.81769571455015</v>
      </c>
      <c r="C85" s="4">
        <v>2221.1823042854498</v>
      </c>
      <c r="D85" s="2">
        <v>4008.6986959505834</v>
      </c>
    </row>
    <row r="86" spans="1:4" ht="15.75" thickBot="1" x14ac:dyDescent="0.3">
      <c r="A86" s="5">
        <v>21</v>
      </c>
      <c r="B86" s="5">
        <v>21985.751319126899</v>
      </c>
      <c r="C86" s="5">
        <v>148014.2486808731</v>
      </c>
      <c r="D86" s="2">
        <v>5523.7617738054314</v>
      </c>
    </row>
  </sheetData>
  <sortState ref="A25:D86">
    <sortCondition ref="D25:D8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topLeftCell="A28" workbookViewId="0">
      <selection activeCell="I41" sqref="I41"/>
    </sheetView>
  </sheetViews>
  <sheetFormatPr defaultRowHeight="15" x14ac:dyDescent="0.25"/>
  <cols>
    <col min="1" max="1" width="42.5703125" bestFit="1" customWidth="1"/>
    <col min="2" max="2" width="20" bestFit="1" customWidth="1"/>
    <col min="3" max="3" width="16" customWidth="1"/>
    <col min="4" max="4" width="19.42578125" bestFit="1" customWidth="1"/>
  </cols>
  <sheetData>
    <row r="1" spans="1:9" x14ac:dyDescent="0.25">
      <c r="A1" s="3" t="s">
        <v>0</v>
      </c>
      <c r="B1" s="3" t="s">
        <v>1</v>
      </c>
      <c r="C1" t="s">
        <v>2</v>
      </c>
      <c r="D1" t="s">
        <v>3</v>
      </c>
    </row>
    <row r="2" spans="1:9" x14ac:dyDescent="0.25">
      <c r="D2" s="2">
        <v>0</v>
      </c>
      <c r="I2">
        <f>(B69*F2)*(D2*G2)</f>
        <v>0</v>
      </c>
    </row>
    <row r="3" spans="1:9" x14ac:dyDescent="0.25">
      <c r="A3" s="1" t="s">
        <v>48</v>
      </c>
      <c r="B3" s="2">
        <v>31.800000000000104</v>
      </c>
      <c r="C3" s="2">
        <v>9208</v>
      </c>
      <c r="D3" s="2">
        <v>0</v>
      </c>
    </row>
    <row r="4" spans="1:9" x14ac:dyDescent="0.25">
      <c r="A4" s="1" t="s">
        <v>43</v>
      </c>
      <c r="B4" s="2">
        <v>11.799999999999985</v>
      </c>
      <c r="C4" s="2">
        <v>4764</v>
      </c>
      <c r="D4" s="2">
        <v>0.28659793814432988</v>
      </c>
    </row>
    <row r="5" spans="1:9" x14ac:dyDescent="0.25">
      <c r="A5" s="1" t="s">
        <v>40</v>
      </c>
      <c r="B5" s="2">
        <v>41.000000000000128</v>
      </c>
      <c r="C5" s="2">
        <v>133437</v>
      </c>
      <c r="D5" s="2">
        <v>0.41129865656217707</v>
      </c>
    </row>
    <row r="6" spans="1:9" x14ac:dyDescent="0.25">
      <c r="A6" s="1" t="s">
        <v>41</v>
      </c>
      <c r="B6" s="2">
        <v>40.500000000000206</v>
      </c>
      <c r="C6" s="2">
        <v>184666</v>
      </c>
      <c r="D6" s="2">
        <v>0.47297762478485372</v>
      </c>
    </row>
    <row r="7" spans="1:9" s="10" customFormat="1" x14ac:dyDescent="0.25">
      <c r="A7" s="1" t="s">
        <v>20</v>
      </c>
      <c r="B7" s="2">
        <v>6.7999999999999954</v>
      </c>
      <c r="C7" s="2">
        <v>135986</v>
      </c>
      <c r="D7" s="2">
        <v>0.90481099656357389</v>
      </c>
    </row>
    <row r="10" spans="1:9" x14ac:dyDescent="0.25">
      <c r="A10" s="1" t="s">
        <v>27</v>
      </c>
      <c r="B10" s="2">
        <v>6.2999999999999945</v>
      </c>
      <c r="C10" s="2">
        <v>33000</v>
      </c>
      <c r="D10" s="2">
        <v>5.8789962186318325</v>
      </c>
    </row>
    <row r="11" spans="1:9" x14ac:dyDescent="0.25">
      <c r="A11" s="1" t="s">
        <v>64</v>
      </c>
      <c r="B11" s="2">
        <v>2.4000000000000008</v>
      </c>
      <c r="C11" s="2">
        <v>19500</v>
      </c>
      <c r="D11" s="2">
        <v>7.491566265060241</v>
      </c>
    </row>
    <row r="12" spans="1:9" x14ac:dyDescent="0.25">
      <c r="A12" s="1" t="s">
        <v>22</v>
      </c>
      <c r="B12" s="2">
        <v>0.70000000000000007</v>
      </c>
      <c r="C12" s="2">
        <v>2000</v>
      </c>
      <c r="D12" s="2">
        <v>8.0220233998623538</v>
      </c>
    </row>
    <row r="13" spans="1:9" x14ac:dyDescent="0.25">
      <c r="A13" s="1" t="s">
        <v>63</v>
      </c>
      <c r="B13" s="2">
        <v>0.30000000000000004</v>
      </c>
      <c r="C13" s="2">
        <v>12300</v>
      </c>
      <c r="D13" s="2">
        <v>10.012383900928793</v>
      </c>
    </row>
    <row r="14" spans="1:9" x14ac:dyDescent="0.25">
      <c r="A14" s="1" t="s">
        <v>4</v>
      </c>
      <c r="B14" s="2">
        <v>0</v>
      </c>
      <c r="C14" s="2">
        <v>42100</v>
      </c>
      <c r="D14" s="2">
        <v>10.389462809917354</v>
      </c>
    </row>
    <row r="15" spans="1:9" x14ac:dyDescent="0.25">
      <c r="A15" s="1" t="s">
        <v>42</v>
      </c>
      <c r="B15" s="2">
        <v>5.8999999999999959</v>
      </c>
      <c r="C15" s="2">
        <v>2755</v>
      </c>
      <c r="D15" s="2">
        <v>10.61617900172117</v>
      </c>
    </row>
    <row r="16" spans="1:9" x14ac:dyDescent="0.25">
      <c r="A16" s="1" t="s">
        <v>23</v>
      </c>
      <c r="B16" s="2">
        <v>2.6000000000000014</v>
      </c>
      <c r="C16" s="2">
        <v>19000</v>
      </c>
      <c r="D16" s="2">
        <v>12.284633894809213</v>
      </c>
    </row>
    <row r="17" spans="1:4" x14ac:dyDescent="0.25">
      <c r="A17" s="1" t="s">
        <v>33</v>
      </c>
      <c r="B17" s="2">
        <v>0.2</v>
      </c>
      <c r="C17" s="2">
        <v>2976</v>
      </c>
      <c r="D17" s="2">
        <v>15.986937091784117</v>
      </c>
    </row>
    <row r="18" spans="1:4" x14ac:dyDescent="0.25">
      <c r="A18" s="1" t="s">
        <v>30</v>
      </c>
      <c r="B18" s="2">
        <v>0.7</v>
      </c>
      <c r="C18" s="2">
        <v>41010</v>
      </c>
      <c r="D18" s="2">
        <v>17.414030261348007</v>
      </c>
    </row>
    <row r="19" spans="1:4" x14ac:dyDescent="0.25">
      <c r="A19" s="1" t="s">
        <v>61</v>
      </c>
      <c r="B19" s="2">
        <v>2.2000000000000006</v>
      </c>
      <c r="C19" s="2">
        <v>16000</v>
      </c>
      <c r="D19" s="2">
        <v>17.650291995877705</v>
      </c>
    </row>
    <row r="20" spans="1:4" x14ac:dyDescent="0.25">
      <c r="A20" s="1" t="s">
        <v>56</v>
      </c>
      <c r="B20" s="2">
        <v>5.599999999999997</v>
      </c>
      <c r="C20" s="2">
        <v>44016</v>
      </c>
      <c r="D20" s="2">
        <v>17.704912401236687</v>
      </c>
    </row>
    <row r="21" spans="1:4" x14ac:dyDescent="0.25">
      <c r="A21" s="1" t="s">
        <v>51</v>
      </c>
      <c r="B21" s="2">
        <v>2.7000000000000006</v>
      </c>
      <c r="C21" s="2">
        <v>40000</v>
      </c>
      <c r="D21" s="2">
        <v>18.054202401372212</v>
      </c>
    </row>
    <row r="22" spans="1:4" x14ac:dyDescent="0.25">
      <c r="A22" s="1" t="s">
        <v>65</v>
      </c>
      <c r="B22" s="2">
        <v>0.1</v>
      </c>
      <c r="C22" s="2">
        <v>182</v>
      </c>
      <c r="D22" s="2">
        <v>18.377319587628865</v>
      </c>
    </row>
    <row r="23" spans="1:4" x14ac:dyDescent="0.25">
      <c r="A23" s="1" t="s">
        <v>53</v>
      </c>
      <c r="B23" s="2">
        <v>6.199999999999994</v>
      </c>
      <c r="C23" s="2">
        <v>38000</v>
      </c>
      <c r="D23" s="2">
        <v>18.916351118760758</v>
      </c>
    </row>
    <row r="24" spans="1:4" x14ac:dyDescent="0.25">
      <c r="A24" s="1" t="s">
        <v>60</v>
      </c>
      <c r="B24" s="2">
        <v>0.30000000000000004</v>
      </c>
      <c r="C24" s="2">
        <v>14000</v>
      </c>
      <c r="D24" s="2">
        <v>32.795806118941215</v>
      </c>
    </row>
    <row r="25" spans="1:4" x14ac:dyDescent="0.25">
      <c r="A25" s="1" t="s">
        <v>12</v>
      </c>
      <c r="B25" s="2">
        <v>0.1</v>
      </c>
      <c r="C25" s="2">
        <v>2850</v>
      </c>
      <c r="D25" s="2">
        <v>33.371781668383107</v>
      </c>
    </row>
    <row r="26" spans="1:4" x14ac:dyDescent="0.25">
      <c r="A26" s="1" t="s">
        <v>44</v>
      </c>
      <c r="B26" s="2">
        <v>1.4</v>
      </c>
      <c r="C26" s="2">
        <v>2800</v>
      </c>
      <c r="D26" s="2">
        <v>37.689607708189953</v>
      </c>
    </row>
    <row r="27" spans="1:4" x14ac:dyDescent="0.25">
      <c r="A27" s="1" t="s">
        <v>13</v>
      </c>
      <c r="B27" s="2">
        <v>0.30000000000000004</v>
      </c>
      <c r="C27" s="2">
        <v>335</v>
      </c>
      <c r="D27" s="2">
        <v>43.336198006187693</v>
      </c>
    </row>
    <row r="28" spans="1:4" x14ac:dyDescent="0.25">
      <c r="A28" s="1" t="s">
        <v>26</v>
      </c>
      <c r="B28" s="2">
        <v>0.79999999999999993</v>
      </c>
      <c r="C28" s="2">
        <v>3437</v>
      </c>
      <c r="D28" s="2">
        <v>47.902782548952253</v>
      </c>
    </row>
    <row r="29" spans="1:4" x14ac:dyDescent="0.25">
      <c r="A29" s="1" t="s">
        <v>5</v>
      </c>
      <c r="B29" s="2">
        <v>0.6</v>
      </c>
      <c r="C29" s="2">
        <v>7200</v>
      </c>
      <c r="D29" s="2">
        <v>53.990712074303403</v>
      </c>
    </row>
    <row r="30" spans="1:4" x14ac:dyDescent="0.25">
      <c r="A30" s="1" t="s">
        <v>7</v>
      </c>
      <c r="B30" s="2">
        <v>7.8999999999999959</v>
      </c>
      <c r="C30" s="2">
        <v>361</v>
      </c>
      <c r="D30" s="2">
        <v>101.81370523415978</v>
      </c>
    </row>
    <row r="31" spans="1:4" x14ac:dyDescent="0.25">
      <c r="A31" s="1" t="s">
        <v>47</v>
      </c>
      <c r="B31" s="2">
        <v>3.4000000000000017</v>
      </c>
      <c r="C31" s="2">
        <v>110000</v>
      </c>
      <c r="D31" s="2">
        <v>111.695502917954</v>
      </c>
    </row>
    <row r="32" spans="1:4" x14ac:dyDescent="0.25">
      <c r="A32" s="1" t="s">
        <v>38</v>
      </c>
      <c r="B32" s="2">
        <v>3.0000000000000009</v>
      </c>
      <c r="C32" s="2">
        <v>348</v>
      </c>
      <c r="D32" s="2">
        <v>137.94117647058823</v>
      </c>
    </row>
    <row r="33" spans="1:12" x14ac:dyDescent="0.25">
      <c r="A33" s="1" t="s">
        <v>11</v>
      </c>
      <c r="B33" s="2">
        <v>9.0999999999999908</v>
      </c>
      <c r="C33" s="2">
        <v>183516</v>
      </c>
      <c r="D33" s="2">
        <v>175.32209222298692</v>
      </c>
    </row>
    <row r="34" spans="1:12" x14ac:dyDescent="0.25">
      <c r="A34" s="1" t="s">
        <v>35</v>
      </c>
      <c r="B34" s="2">
        <v>8.9999999999999876</v>
      </c>
      <c r="C34" s="2">
        <v>14190</v>
      </c>
      <c r="D34" s="2">
        <v>216.82205427688081</v>
      </c>
    </row>
    <row r="35" spans="1:12" x14ac:dyDescent="0.25">
      <c r="A35" s="1" t="s">
        <v>25</v>
      </c>
      <c r="B35" s="2">
        <v>0.2</v>
      </c>
      <c r="C35" s="2">
        <v>22301</v>
      </c>
      <c r="D35" s="2">
        <v>240.67734159779613</v>
      </c>
    </row>
    <row r="36" spans="1:12" x14ac:dyDescent="0.25">
      <c r="A36" s="1" t="s">
        <v>50</v>
      </c>
      <c r="B36" s="2">
        <v>19.500000000000011</v>
      </c>
      <c r="C36" s="2">
        <v>1536</v>
      </c>
      <c r="D36" s="2">
        <v>242.73392918528705</v>
      </c>
    </row>
    <row r="37" spans="1:12" x14ac:dyDescent="0.25">
      <c r="A37" s="1" t="s">
        <v>34</v>
      </c>
      <c r="B37" s="2">
        <v>12.699999999999985</v>
      </c>
      <c r="C37" s="2">
        <v>14912</v>
      </c>
      <c r="D37" s="2">
        <v>266.33447802197804</v>
      </c>
    </row>
    <row r="38" spans="1:12" x14ac:dyDescent="0.25">
      <c r="A38" s="1" t="s">
        <v>8</v>
      </c>
      <c r="B38" s="2">
        <v>0.6</v>
      </c>
      <c r="C38" s="2">
        <v>1450</v>
      </c>
      <c r="D38" s="2">
        <v>297.38791623755577</v>
      </c>
    </row>
    <row r="39" spans="1:12" x14ac:dyDescent="0.25">
      <c r="H39" t="s">
        <v>98</v>
      </c>
      <c r="I39" t="s">
        <v>97</v>
      </c>
    </row>
    <row r="40" spans="1:12" x14ac:dyDescent="0.25">
      <c r="A40" s="1" t="s">
        <v>6</v>
      </c>
      <c r="B40" s="2">
        <v>2</v>
      </c>
      <c r="C40" s="2">
        <v>1300</v>
      </c>
      <c r="D40" s="2">
        <v>332.29917469050895</v>
      </c>
      <c r="H40" t="s">
        <v>95</v>
      </c>
      <c r="I40" t="s">
        <v>95</v>
      </c>
      <c r="J40" t="s">
        <v>96</v>
      </c>
    </row>
    <row r="41" spans="1:12" x14ac:dyDescent="0.25">
      <c r="A41" s="1" t="s">
        <v>37</v>
      </c>
      <c r="B41" s="2">
        <v>26.800000000000036</v>
      </c>
      <c r="C41" s="2">
        <v>25884</v>
      </c>
      <c r="D41" s="2">
        <v>384.38342503438787</v>
      </c>
      <c r="H41">
        <f>J41*2791.9</f>
        <v>279.19</v>
      </c>
      <c r="I41">
        <f>J41*2372.6</f>
        <v>237.26</v>
      </c>
      <c r="J41">
        <v>0.1</v>
      </c>
      <c r="L41">
        <f>I41/H41*100</f>
        <v>84.981553780579532</v>
      </c>
    </row>
    <row r="42" spans="1:12" x14ac:dyDescent="0.25">
      <c r="A42" s="1" t="s">
        <v>58</v>
      </c>
      <c r="B42" s="2">
        <v>225.49999999999793</v>
      </c>
      <c r="C42" s="2">
        <v>621521</v>
      </c>
      <c r="D42" s="2">
        <v>492.2279614325069</v>
      </c>
      <c r="H42">
        <f>J42*2791.9</f>
        <v>629573.45000000007</v>
      </c>
      <c r="I42">
        <f>J42*2372.6</f>
        <v>535021.29999999993</v>
      </c>
      <c r="J42">
        <v>225.5</v>
      </c>
      <c r="L42">
        <f>I42/H42*100</f>
        <v>84.981553780579517</v>
      </c>
    </row>
    <row r="43" spans="1:12" x14ac:dyDescent="0.25">
      <c r="A43" s="1" t="s">
        <v>28</v>
      </c>
      <c r="B43" s="2">
        <v>15.499999999999979</v>
      </c>
      <c r="C43" s="2">
        <v>23884</v>
      </c>
      <c r="D43" s="2">
        <v>594.19910744936487</v>
      </c>
    </row>
    <row r="44" spans="1:12" x14ac:dyDescent="0.25">
      <c r="A44" s="1" t="s">
        <v>19</v>
      </c>
      <c r="B44" s="2">
        <v>2.2000000000000006</v>
      </c>
      <c r="C44" s="2">
        <v>38608</v>
      </c>
      <c r="D44" s="2">
        <v>678.69288904156645</v>
      </c>
    </row>
    <row r="45" spans="1:12" x14ac:dyDescent="0.25">
      <c r="A45" s="1" t="s">
        <v>15</v>
      </c>
      <c r="B45" s="2">
        <v>32.900000000000084</v>
      </c>
      <c r="C45" s="2">
        <v>160051</v>
      </c>
      <c r="D45" s="2">
        <v>713.83539944903578</v>
      </c>
    </row>
    <row r="46" spans="1:12" x14ac:dyDescent="0.25">
      <c r="A46" s="1" t="s">
        <v>10</v>
      </c>
      <c r="B46" s="2">
        <v>0.7</v>
      </c>
      <c r="C46" s="2">
        <v>1000</v>
      </c>
      <c r="D46" s="2">
        <v>760.82193193537296</v>
      </c>
    </row>
    <row r="47" spans="1:12" x14ac:dyDescent="0.25">
      <c r="A47" s="1" t="s">
        <v>21</v>
      </c>
      <c r="B47" s="2">
        <v>24.000000000000053</v>
      </c>
      <c r="C47" s="2">
        <v>17120</v>
      </c>
      <c r="D47" s="2">
        <v>828.82611683848802</v>
      </c>
    </row>
    <row r="48" spans="1:12" x14ac:dyDescent="0.25">
      <c r="A48" s="1" t="s">
        <v>45</v>
      </c>
      <c r="B48" s="2"/>
      <c r="C48" s="2"/>
      <c r="D48" s="2"/>
    </row>
    <row r="49" spans="1:4" x14ac:dyDescent="0.25">
      <c r="A49" s="1" t="s">
        <v>17</v>
      </c>
      <c r="B49" s="2"/>
      <c r="C49" s="2"/>
      <c r="D49" s="2"/>
    </row>
    <row r="50" spans="1:4" x14ac:dyDescent="0.25">
      <c r="A50" s="1" t="s">
        <v>59</v>
      </c>
      <c r="B50" s="2"/>
      <c r="C50" s="2"/>
      <c r="D50" s="2"/>
    </row>
    <row r="51" spans="1:4" x14ac:dyDescent="0.25">
      <c r="A51" s="1" t="s">
        <v>57</v>
      </c>
      <c r="B51" s="2"/>
      <c r="C51" s="2"/>
      <c r="D51" s="2"/>
    </row>
    <row r="52" spans="1:4" x14ac:dyDescent="0.25">
      <c r="A52" s="1" t="s">
        <v>18</v>
      </c>
      <c r="B52" s="2"/>
      <c r="C52" s="2"/>
      <c r="D52" s="2"/>
    </row>
    <row r="53" spans="1:4" x14ac:dyDescent="0.25">
      <c r="A53" s="1" t="s">
        <v>14</v>
      </c>
      <c r="B53" s="2"/>
      <c r="C53" s="2"/>
      <c r="D53" s="2"/>
    </row>
    <row r="54" spans="1:4" x14ac:dyDescent="0.25">
      <c r="A54" s="1" t="s">
        <v>49</v>
      </c>
      <c r="B54" s="2"/>
      <c r="C54" s="2"/>
      <c r="D54" s="2"/>
    </row>
    <row r="55" spans="1:4" x14ac:dyDescent="0.25">
      <c r="A55" s="1" t="s">
        <v>39</v>
      </c>
      <c r="B55" s="2"/>
      <c r="C55" s="2"/>
      <c r="D55" s="2"/>
    </row>
    <row r="56" spans="1:4" x14ac:dyDescent="0.25">
      <c r="A56" s="8" t="s">
        <v>9</v>
      </c>
      <c r="B56" s="9"/>
      <c r="C56" s="9"/>
      <c r="D56" s="9"/>
    </row>
    <row r="57" spans="1:4" x14ac:dyDescent="0.25">
      <c r="A57" s="1" t="s">
        <v>36</v>
      </c>
      <c r="B57" s="2"/>
      <c r="C57" s="2"/>
      <c r="D57" s="2"/>
    </row>
    <row r="58" spans="1:4" x14ac:dyDescent="0.25">
      <c r="A58" s="1" t="s">
        <v>55</v>
      </c>
      <c r="B58" s="2"/>
      <c r="C58" s="2"/>
      <c r="D58" s="2"/>
    </row>
    <row r="59" spans="1:4" x14ac:dyDescent="0.25">
      <c r="A59" s="1" t="s">
        <v>52</v>
      </c>
      <c r="B59" s="2"/>
      <c r="C59" s="2"/>
      <c r="D59" s="2"/>
    </row>
    <row r="60" spans="1:4" s="10" customFormat="1" x14ac:dyDescent="0.25">
      <c r="A60" s="8" t="s">
        <v>62</v>
      </c>
      <c r="B60" s="9"/>
      <c r="C60" s="9"/>
      <c r="D60" s="9"/>
    </row>
    <row r="61" spans="1:4" x14ac:dyDescent="0.25">
      <c r="A61" s="1" t="s">
        <v>31</v>
      </c>
      <c r="B61" s="2"/>
      <c r="C61" s="2"/>
      <c r="D61" s="2"/>
    </row>
    <row r="62" spans="1:4" x14ac:dyDescent="0.25">
      <c r="A62" s="1" t="s">
        <v>54</v>
      </c>
      <c r="B62" s="2"/>
      <c r="C62" s="2"/>
      <c r="D62" s="2"/>
    </row>
    <row r="63" spans="1:4" x14ac:dyDescent="0.25">
      <c r="A63" s="1" t="s">
        <v>24</v>
      </c>
      <c r="B63" s="2"/>
      <c r="C63" s="2"/>
      <c r="D63" s="2"/>
    </row>
    <row r="64" spans="1:4" x14ac:dyDescent="0.25">
      <c r="A64" s="1"/>
      <c r="B64" s="2"/>
      <c r="C64" s="2"/>
      <c r="D64" s="2"/>
    </row>
    <row r="65" spans="1:4" x14ac:dyDescent="0.25">
      <c r="A65" s="1"/>
      <c r="B65" s="2">
        <f>SUM(B66:B69)</f>
        <v>564.09999999999832</v>
      </c>
      <c r="C65" s="2">
        <f>SUM(C66:C69)</f>
        <v>1294549</v>
      </c>
      <c r="D65" s="2"/>
    </row>
    <row r="66" spans="1:4" x14ac:dyDescent="0.25">
      <c r="A66" s="1" t="s">
        <v>29</v>
      </c>
      <c r="B66" s="2">
        <v>94.49999999999946</v>
      </c>
      <c r="C66" s="2">
        <v>59000</v>
      </c>
      <c r="D66" s="2">
        <v>5.7150722642807983</v>
      </c>
    </row>
    <row r="67" spans="1:4" x14ac:dyDescent="0.25">
      <c r="A67" s="1" t="s">
        <v>32</v>
      </c>
      <c r="B67" s="2">
        <v>276.4999999999996</v>
      </c>
      <c r="C67" s="2">
        <v>851000</v>
      </c>
      <c r="D67" s="2">
        <v>4.5201515673441266</v>
      </c>
    </row>
    <row r="68" spans="1:4" x14ac:dyDescent="0.25">
      <c r="A68" s="1" t="s">
        <v>46</v>
      </c>
      <c r="B68" s="2">
        <v>90.899999999999338</v>
      </c>
      <c r="C68" s="2">
        <v>31000</v>
      </c>
      <c r="D68" s="2">
        <v>319.37135005152868</v>
      </c>
    </row>
    <row r="69" spans="1:4" x14ac:dyDescent="0.25">
      <c r="A69" s="1" t="s">
        <v>16</v>
      </c>
      <c r="B69" s="2">
        <v>102.19999999999985</v>
      </c>
      <c r="C69" s="2">
        <v>353549</v>
      </c>
    </row>
  </sheetData>
  <sortState ref="A2:D168153">
    <sortCondition ref="D2:D16815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Sheet4</vt:lpstr>
      <vt:lpstr>Sheet1</vt:lpstr>
    </vt:vector>
  </TitlesOfParts>
  <Company>University College Cork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O'Higgins, Tim</dc:creator>
  <cp:lastModifiedBy>O'Higgins, Tim</cp:lastModifiedBy>
  <dcterms:created xsi:type="dcterms:W3CDTF">2016-11-18T12:03:06Z</dcterms:created>
  <dcterms:modified xsi:type="dcterms:W3CDTF">2016-11-18T16:12:11Z</dcterms:modified>
</cp:coreProperties>
</file>