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4370" activeTab="1"/>
  </bookViews>
  <sheets>
    <sheet name="LU_Plateau" sheetId="1" r:id="rId1"/>
    <sheet name="CH_Data" sheetId="2" r:id="rId2"/>
  </sheets>
  <calcPr calcId="145621"/>
</workbook>
</file>

<file path=xl/calcChain.xml><?xml version="1.0" encoding="utf-8"?>
<calcChain xmlns="http://schemas.openxmlformats.org/spreadsheetml/2006/main">
  <c r="F22" i="2" l="1"/>
  <c r="G22" i="2"/>
  <c r="E22" i="2"/>
  <c r="F17" i="2"/>
  <c r="G17" i="2"/>
  <c r="F18" i="2"/>
  <c r="G18" i="2"/>
  <c r="F19" i="2"/>
  <c r="G19" i="2"/>
  <c r="F20" i="2"/>
  <c r="G20" i="2"/>
  <c r="E20" i="2"/>
  <c r="E19" i="2"/>
  <c r="E18" i="2"/>
  <c r="E17" i="2"/>
  <c r="F13" i="2"/>
  <c r="F3" i="2"/>
  <c r="F4" i="2"/>
  <c r="F5" i="2"/>
  <c r="F6" i="2"/>
  <c r="F7" i="2"/>
  <c r="F8" i="2"/>
  <c r="F9" i="2"/>
  <c r="F10" i="2"/>
  <c r="F11" i="2"/>
  <c r="F2" i="2"/>
  <c r="G13" i="2"/>
  <c r="G3" i="2"/>
  <c r="G6" i="2"/>
  <c r="G7" i="2"/>
  <c r="G10" i="2"/>
  <c r="G11" i="2"/>
  <c r="J4" i="2"/>
  <c r="G4" i="2" s="1"/>
  <c r="E13" i="2"/>
  <c r="F20" i="1"/>
  <c r="E20" i="1"/>
  <c r="D20" i="1"/>
  <c r="G9" i="2" l="1"/>
  <c r="G5" i="2"/>
  <c r="G2" i="2"/>
  <c r="G8" i="2"/>
</calcChain>
</file>

<file path=xl/sharedStrings.xml><?xml version="1.0" encoding="utf-8"?>
<sst xmlns="http://schemas.openxmlformats.org/spreadsheetml/2006/main" count="70" uniqueCount="50">
  <si>
    <t>Var1</t>
  </si>
  <si>
    <t>Freq</t>
  </si>
  <si>
    <t>Rel</t>
  </si>
  <si>
    <t>LU_text</t>
  </si>
  <si>
    <t>Cropland, rainfed</t>
  </si>
  <si>
    <t>Herbaceous cover</t>
  </si>
  <si>
    <t>Tree or shrub cover</t>
  </si>
  <si>
    <t>Mosaic cropland (&gt;50%) / natural vegetation (tree, shrub, herbaceous cover) (&lt;50%)</t>
  </si>
  <si>
    <t>Mosaic natural vegetation (tree, shrub, herbaceous cover) (&gt;50%) / cropland (&lt;50%)</t>
  </si>
  <si>
    <t>Tree cover, broadleaved, deciduous, closed to open (&gt;15%)</t>
  </si>
  <si>
    <t>Tree cover, broadleaved, deciduous, closed (&gt;40%)</t>
  </si>
  <si>
    <t>Tree cover, needleleaved, evergreen, closed to open (&gt;15%)</t>
  </si>
  <si>
    <t>Tree cover, needleleaved, deciduous, closed to open (&gt;15%)</t>
  </si>
  <si>
    <t>Tree cover, mixed leaf type (broadleaved and needleleaved)</t>
  </si>
  <si>
    <t>Mosaic tree and shrub (&gt;50%) / herbaceous cover (&lt;50%)</t>
  </si>
  <si>
    <t>Mosaic herbaceous cover (&gt;50%) / tree and shrub (&lt;50%)</t>
  </si>
  <si>
    <t>Grassland</t>
  </si>
  <si>
    <t>Sparse vegetation (tree, shrub, herbaceous cover) (&lt;15%)</t>
  </si>
  <si>
    <t>Shrub or herbaceous cover, flooded, fresh/saline/brakish water</t>
  </si>
  <si>
    <t>Urban areas</t>
  </si>
  <si>
    <t>Water</t>
  </si>
  <si>
    <t>Area (km^2)</t>
  </si>
  <si>
    <t>Source:</t>
  </si>
  <si>
    <t>http://maps.elie.ucl.ac.be/CCI/viewer/index.php</t>
  </si>
  <si>
    <t>ESA CCI Land cover - 300 m</t>
  </si>
  <si>
    <t>TOTAL</t>
  </si>
  <si>
    <t>OBJECTID</t>
  </si>
  <si>
    <t>Value</t>
  </si>
  <si>
    <t>Count</t>
  </si>
  <si>
    <t>Name</t>
  </si>
  <si>
    <t>Category</t>
  </si>
  <si>
    <t>Building areas</t>
  </si>
  <si>
    <t>Urban Areas</t>
  </si>
  <si>
    <t>Transport surfaces</t>
  </si>
  <si>
    <t>Special urban areas</t>
  </si>
  <si>
    <t>Recreational areas and cemeteries</t>
  </si>
  <si>
    <t>Orchards, vineyards, horticulture</t>
  </si>
  <si>
    <t>Arable and Grassland</t>
  </si>
  <si>
    <t>Agricultural Areas</t>
  </si>
  <si>
    <t>Alpine grazing areas</t>
  </si>
  <si>
    <t>Forest</t>
  </si>
  <si>
    <t>Lakes and rivers</t>
  </si>
  <si>
    <t>Unproductive Areas</t>
  </si>
  <si>
    <t>Unproductive land</t>
  </si>
  <si>
    <t xml:space="preserve">Database: </t>
  </si>
  <si>
    <t>Q:\Querprojekte\GeoData\Geodata_CH\Original_data\BFS\Arealstatistik\Arealstatistik.gdb</t>
  </si>
  <si>
    <t xml:space="preserve">Raster: </t>
  </si>
  <si>
    <t>LU09_10</t>
  </si>
  <si>
    <t>Map:</t>
  </si>
  <si>
    <t>Q:\Querprojekte\GeoData\Geodata_CH\Themes\landCover\maps\Landuse_CH_4.mxd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</si>
</sst>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 tint="-0.249977111117893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11">
    <xf numFmtId="0" fontId="0" fillId="0" borderId="0" xfId="0"/>
    <xf numFmtId="10" fontId="0" fillId="0" borderId="0" xfId="1" applyNumberFormat="1" applyFont="1"/>
    <xf numFmtId="2" fontId="0" fillId="0" borderId="0" xfId="0" applyNumberFormat="1"/>
    <xf numFmtId="0" fontId="16" fillId="0" borderId="0" xfId="0" applyFont="1"/>
    <xf numFmtId="43" fontId="0" fillId="0" borderId="0" xfId="43" applyFont="1"/>
    <xf numFmtId="9" fontId="0" fillId="0" borderId="0" xfId="1" applyFont="1"/>
    <xf numFmtId="43" fontId="0" fillId="0" borderId="0" xfId="0" applyNumberFormat="1"/>
    <xf numFmtId="0" fontId="18" fillId="0" borderId="0" xfId="0" applyFont="1"/>
    <xf numFmtId="164" fontId="0" fillId="0" borderId="0" xfId="43" applyNumberFormat="1" applyFont="1"/>
    <xf numFmtId="164" fontId="0" fillId="0" borderId="0" xfId="0" applyNumberFormat="1"/>
    <xf numFmtId="9" fontId="0" fillId="0" borderId="0" xfId="1" applyNumberFormat="1" applyFont="1"/>
  </cellXfs>
  <cellStyles count="4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43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activeCell="F1" sqref="F1"/>
    </sheetView>
  </sheetViews>
  <sheetFormatPr defaultRowHeight="15" x14ac:dyDescent="0.25"/>
  <cols>
    <col min="1" max="1" width="3" bestFit="1" customWidth="1"/>
    <col min="2" max="2" width="5" bestFit="1" customWidth="1"/>
    <col min="3" max="3" width="76.5703125" bestFit="1" customWidth="1"/>
    <col min="4" max="6" width="10.7109375" customWidth="1"/>
  </cols>
  <sheetData>
    <row r="1" spans="1:6" s="3" customFormat="1" x14ac:dyDescent="0.25">
      <c r="B1" s="3" t="s">
        <v>0</v>
      </c>
      <c r="C1" s="3" t="s">
        <v>3</v>
      </c>
      <c r="D1" s="3" t="s">
        <v>1</v>
      </c>
      <c r="E1" s="3" t="s">
        <v>2</v>
      </c>
      <c r="F1" s="3" t="s">
        <v>21</v>
      </c>
    </row>
    <row r="2" spans="1:6" x14ac:dyDescent="0.25">
      <c r="A2">
        <v>1</v>
      </c>
      <c r="B2">
        <v>10</v>
      </c>
      <c r="C2" t="s">
        <v>4</v>
      </c>
      <c r="D2">
        <v>7104</v>
      </c>
      <c r="E2" s="1">
        <v>4.1388953623863897E-2</v>
      </c>
      <c r="F2" s="2">
        <v>462.25244014438601</v>
      </c>
    </row>
    <row r="3" spans="1:6" x14ac:dyDescent="0.25">
      <c r="A3">
        <v>2</v>
      </c>
      <c r="B3">
        <v>11</v>
      </c>
      <c r="C3" t="s">
        <v>5</v>
      </c>
      <c r="D3">
        <v>44134</v>
      </c>
      <c r="E3" s="1">
        <v>0.25713120484735502</v>
      </c>
      <c r="F3" s="2">
        <v>2871.7693121244802</v>
      </c>
    </row>
    <row r="4" spans="1:6" x14ac:dyDescent="0.25">
      <c r="A4">
        <v>3</v>
      </c>
      <c r="B4">
        <v>12</v>
      </c>
      <c r="C4" t="s">
        <v>6</v>
      </c>
      <c r="D4">
        <v>456</v>
      </c>
      <c r="E4" s="1">
        <v>2.6567233745047802E-3</v>
      </c>
      <c r="F4" s="2">
        <v>29.6716093335924</v>
      </c>
    </row>
    <row r="5" spans="1:6" x14ac:dyDescent="0.25">
      <c r="A5">
        <v>4</v>
      </c>
      <c r="B5">
        <v>30</v>
      </c>
      <c r="C5" t="s">
        <v>7</v>
      </c>
      <c r="D5">
        <v>14815</v>
      </c>
      <c r="E5" s="1">
        <v>8.6314378932649705E-2</v>
      </c>
      <c r="F5" s="2">
        <v>964.00195674818099</v>
      </c>
    </row>
    <row r="6" spans="1:6" x14ac:dyDescent="0.25">
      <c r="A6">
        <v>5</v>
      </c>
      <c r="B6">
        <v>40</v>
      </c>
      <c r="C6" t="s">
        <v>8</v>
      </c>
      <c r="D6">
        <v>1154</v>
      </c>
      <c r="E6" s="1">
        <v>6.7233745047774402E-3</v>
      </c>
      <c r="F6" s="2">
        <v>75.089993795977094</v>
      </c>
    </row>
    <row r="7" spans="1:6" x14ac:dyDescent="0.25">
      <c r="A7">
        <v>6</v>
      </c>
      <c r="B7">
        <v>60</v>
      </c>
      <c r="C7" t="s">
        <v>9</v>
      </c>
      <c r="D7">
        <v>6375</v>
      </c>
      <c r="E7" s="1">
        <v>3.71416919133069E-2</v>
      </c>
      <c r="F7" s="2">
        <v>414.81690680186699</v>
      </c>
    </row>
    <row r="8" spans="1:6" x14ac:dyDescent="0.25">
      <c r="A8">
        <v>7</v>
      </c>
      <c r="B8">
        <v>61</v>
      </c>
      <c r="C8" t="s">
        <v>10</v>
      </c>
      <c r="D8">
        <v>2</v>
      </c>
      <c r="E8" s="1">
        <v>1.16522955022139E-5</v>
      </c>
      <c r="F8" s="2">
        <v>0.130138637428037</v>
      </c>
    </row>
    <row r="9" spans="1:6" x14ac:dyDescent="0.25">
      <c r="A9">
        <v>8</v>
      </c>
      <c r="B9">
        <v>70</v>
      </c>
      <c r="C9" t="s">
        <v>11</v>
      </c>
      <c r="D9">
        <v>3402</v>
      </c>
      <c r="E9" s="1">
        <v>1.9820554649265899E-2</v>
      </c>
      <c r="F9" s="2">
        <v>221.36582226509</v>
      </c>
    </row>
    <row r="10" spans="1:6" x14ac:dyDescent="0.25">
      <c r="A10">
        <v>9</v>
      </c>
      <c r="B10">
        <v>80</v>
      </c>
      <c r="C10" t="s">
        <v>12</v>
      </c>
      <c r="D10">
        <v>4</v>
      </c>
      <c r="E10" s="1">
        <v>2.3304591004427901E-5</v>
      </c>
      <c r="F10" s="2">
        <v>0.26027727485607299</v>
      </c>
    </row>
    <row r="11" spans="1:6" x14ac:dyDescent="0.25">
      <c r="A11">
        <v>10</v>
      </c>
      <c r="B11">
        <v>90</v>
      </c>
      <c r="C11" t="s">
        <v>13</v>
      </c>
      <c r="D11">
        <v>13928</v>
      </c>
      <c r="E11" s="1">
        <v>8.1146585877417896E-2</v>
      </c>
      <c r="F11" s="2">
        <v>906.28547104884694</v>
      </c>
    </row>
    <row r="12" spans="1:6" x14ac:dyDescent="0.25">
      <c r="A12">
        <v>11</v>
      </c>
      <c r="B12">
        <v>100</v>
      </c>
      <c r="C12" t="s">
        <v>14</v>
      </c>
      <c r="D12">
        <v>14035</v>
      </c>
      <c r="E12" s="1">
        <v>8.1769983686786299E-2</v>
      </c>
      <c r="F12" s="2">
        <v>913.24788815124703</v>
      </c>
    </row>
    <row r="13" spans="1:6" x14ac:dyDescent="0.25">
      <c r="A13">
        <v>12</v>
      </c>
      <c r="B13">
        <v>110</v>
      </c>
      <c r="C13" t="s">
        <v>15</v>
      </c>
      <c r="D13">
        <v>10</v>
      </c>
      <c r="E13" s="1">
        <v>5.8261477511069697E-5</v>
      </c>
      <c r="F13" s="2">
        <v>0.65069318714018298</v>
      </c>
    </row>
    <row r="14" spans="1:6" x14ac:dyDescent="0.25">
      <c r="A14">
        <v>13</v>
      </c>
      <c r="B14">
        <v>130</v>
      </c>
      <c r="C14" t="s">
        <v>16</v>
      </c>
      <c r="D14">
        <v>31533</v>
      </c>
      <c r="E14" s="1">
        <v>0.18371591703565601</v>
      </c>
      <c r="F14" s="2">
        <v>2051.8308270091402</v>
      </c>
    </row>
    <row r="15" spans="1:6" x14ac:dyDescent="0.25">
      <c r="A15">
        <v>14</v>
      </c>
      <c r="B15">
        <v>150</v>
      </c>
      <c r="C15" t="s">
        <v>17</v>
      </c>
      <c r="D15">
        <v>16</v>
      </c>
      <c r="E15" s="1">
        <v>9.3218364017711496E-5</v>
      </c>
      <c r="F15" s="2">
        <v>1.04110909942429</v>
      </c>
    </row>
    <row r="16" spans="1:6" x14ac:dyDescent="0.25">
      <c r="A16">
        <v>15</v>
      </c>
      <c r="B16">
        <v>180</v>
      </c>
      <c r="C16" t="s">
        <v>18</v>
      </c>
      <c r="D16">
        <v>164</v>
      </c>
      <c r="E16" s="1">
        <v>9.5548823118154298E-4</v>
      </c>
      <c r="F16" s="2">
        <v>10.671368269099</v>
      </c>
    </row>
    <row r="17" spans="1:6" x14ac:dyDescent="0.25">
      <c r="A17">
        <v>16</v>
      </c>
      <c r="B17">
        <v>190</v>
      </c>
      <c r="C17" t="s">
        <v>19</v>
      </c>
      <c r="D17">
        <v>18896</v>
      </c>
      <c r="E17" s="1">
        <v>0.110090887904917</v>
      </c>
      <c r="F17" s="2">
        <v>1229.54984642009</v>
      </c>
    </row>
    <row r="18" spans="1:6" x14ac:dyDescent="0.25">
      <c r="A18">
        <v>17</v>
      </c>
      <c r="B18">
        <v>210</v>
      </c>
      <c r="C18" t="s">
        <v>20</v>
      </c>
      <c r="D18">
        <v>15612</v>
      </c>
      <c r="E18" s="1">
        <v>9.0957818690281994E-2</v>
      </c>
      <c r="F18" s="2">
        <v>1015.86220376325</v>
      </c>
    </row>
    <row r="19" spans="1:6" x14ac:dyDescent="0.25">
      <c r="E19" s="1"/>
      <c r="F19" s="2"/>
    </row>
    <row r="20" spans="1:6" x14ac:dyDescent="0.25">
      <c r="B20" t="s">
        <v>25</v>
      </c>
      <c r="D20" s="4">
        <f>SUM(D2:D18)</f>
        <v>171640</v>
      </c>
      <c r="E20" s="5">
        <f t="shared" ref="E20:F20" si="0">SUM(E2:E18)</f>
        <v>1</v>
      </c>
      <c r="F20" s="4">
        <f t="shared" si="0"/>
        <v>11168.497864074096</v>
      </c>
    </row>
    <row r="22" spans="1:6" x14ac:dyDescent="0.25">
      <c r="B22" t="s">
        <v>22</v>
      </c>
    </row>
    <row r="23" spans="1:6" x14ac:dyDescent="0.25">
      <c r="C23" t="s">
        <v>24</v>
      </c>
    </row>
    <row r="24" spans="1:6" x14ac:dyDescent="0.25">
      <c r="C24" t="s">
        <v>23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workbookViewId="0">
      <selection activeCell="I17" sqref="I17"/>
    </sheetView>
  </sheetViews>
  <sheetFormatPr defaultColWidth="12.85546875" defaultRowHeight="15" x14ac:dyDescent="0.25"/>
  <cols>
    <col min="1" max="1" width="9.28515625" bestFit="1" customWidth="1"/>
    <col min="2" max="2" width="10.140625" bestFit="1" customWidth="1"/>
    <col min="3" max="3" width="32.140625" bestFit="1" customWidth="1"/>
    <col min="4" max="4" width="18.7109375" bestFit="1" customWidth="1"/>
    <col min="5" max="5" width="9.7109375" bestFit="1" customWidth="1"/>
    <col min="6" max="6" width="8.140625" bestFit="1" customWidth="1"/>
    <col min="7" max="7" width="11.7109375" bestFit="1" customWidth="1"/>
  </cols>
  <sheetData>
    <row r="1" spans="1:10" s="3" customFormat="1" x14ac:dyDescent="0.25">
      <c r="A1" s="3" t="s">
        <v>26</v>
      </c>
      <c r="B1" s="3" t="s">
        <v>27</v>
      </c>
      <c r="C1" s="3" t="s">
        <v>29</v>
      </c>
      <c r="D1" s="3" t="s">
        <v>30</v>
      </c>
      <c r="E1" s="3" t="s">
        <v>28</v>
      </c>
      <c r="F1" s="3" t="s">
        <v>2</v>
      </c>
      <c r="G1" s="3" t="s">
        <v>21</v>
      </c>
    </row>
    <row r="2" spans="1:10" x14ac:dyDescent="0.25">
      <c r="A2">
        <v>1</v>
      </c>
      <c r="B2">
        <v>100</v>
      </c>
      <c r="C2" t="s">
        <v>31</v>
      </c>
      <c r="D2" t="s">
        <v>32</v>
      </c>
      <c r="E2" s="8">
        <v>105726</v>
      </c>
      <c r="F2" s="1">
        <f>E2/$E$13</f>
        <v>9.4840747990175583E-2</v>
      </c>
      <c r="G2" s="4">
        <f>E2*$J$4</f>
        <v>1059.2286913554656</v>
      </c>
      <c r="J2" s="7">
        <v>11168.497864074096</v>
      </c>
    </row>
    <row r="3" spans="1:10" x14ac:dyDescent="0.25">
      <c r="A3">
        <v>2</v>
      </c>
      <c r="B3">
        <v>120</v>
      </c>
      <c r="C3" t="s">
        <v>33</v>
      </c>
      <c r="D3" t="s">
        <v>32</v>
      </c>
      <c r="E3" s="8">
        <v>51809</v>
      </c>
      <c r="F3" s="1">
        <f t="shared" ref="F3:F11" si="0">E3/$E$13</f>
        <v>4.6474890874742325E-2</v>
      </c>
      <c r="G3" s="4">
        <f t="shared" ref="G3:G11" si="1">E3*$J$4</f>
        <v>519.05471946763635</v>
      </c>
      <c r="J3" s="7">
        <v>1114774</v>
      </c>
    </row>
    <row r="4" spans="1:10" x14ac:dyDescent="0.25">
      <c r="A4">
        <v>3</v>
      </c>
      <c r="B4">
        <v>140</v>
      </c>
      <c r="C4" t="s">
        <v>34</v>
      </c>
      <c r="D4" t="s">
        <v>32</v>
      </c>
      <c r="E4" s="8">
        <v>8720</v>
      </c>
      <c r="F4" s="1">
        <f t="shared" si="0"/>
        <v>7.8222132916627041E-3</v>
      </c>
      <c r="G4" s="4">
        <f t="shared" si="1"/>
        <v>87.362372440266924</v>
      </c>
      <c r="J4" s="7">
        <f>J2/J3</f>
        <v>1.001862069269116E-2</v>
      </c>
    </row>
    <row r="5" spans="1:10" x14ac:dyDescent="0.25">
      <c r="A5">
        <v>4</v>
      </c>
      <c r="B5">
        <v>160</v>
      </c>
      <c r="C5" t="s">
        <v>35</v>
      </c>
      <c r="D5" t="s">
        <v>32</v>
      </c>
      <c r="E5" s="8">
        <v>12691</v>
      </c>
      <c r="F5" s="1">
        <f t="shared" si="0"/>
        <v>1.1384370284918737E-2</v>
      </c>
      <c r="G5" s="4">
        <f t="shared" si="1"/>
        <v>127.14631521094351</v>
      </c>
    </row>
    <row r="6" spans="1:10" x14ac:dyDescent="0.25">
      <c r="A6">
        <v>5</v>
      </c>
      <c r="B6">
        <v>200</v>
      </c>
      <c r="C6" t="s">
        <v>36</v>
      </c>
      <c r="D6" t="s">
        <v>32</v>
      </c>
      <c r="E6" s="8">
        <v>29760</v>
      </c>
      <c r="F6" s="1">
        <f t="shared" si="0"/>
        <v>2.6695993986225009E-2</v>
      </c>
      <c r="G6" s="4">
        <f t="shared" si="1"/>
        <v>298.15415181448896</v>
      </c>
    </row>
    <row r="7" spans="1:10" x14ac:dyDescent="0.25">
      <c r="A7">
        <v>6</v>
      </c>
      <c r="B7">
        <v>220</v>
      </c>
      <c r="C7" t="s">
        <v>37</v>
      </c>
      <c r="D7" t="s">
        <v>38</v>
      </c>
      <c r="E7" s="8">
        <v>531496</v>
      </c>
      <c r="F7" s="1">
        <f t="shared" si="0"/>
        <v>0.47677466464054596</v>
      </c>
      <c r="G7" s="4">
        <f t="shared" si="1"/>
        <v>5324.8568236825813</v>
      </c>
    </row>
    <row r="8" spans="1:10" x14ac:dyDescent="0.25">
      <c r="A8">
        <v>7</v>
      </c>
      <c r="B8">
        <v>240</v>
      </c>
      <c r="C8" t="s">
        <v>39</v>
      </c>
      <c r="D8" t="s">
        <v>38</v>
      </c>
      <c r="E8" s="8">
        <v>736</v>
      </c>
      <c r="F8" s="1">
        <f t="shared" si="0"/>
        <v>6.6022350718620995E-4</v>
      </c>
      <c r="G8" s="4">
        <f t="shared" si="1"/>
        <v>7.373704829820694</v>
      </c>
    </row>
    <row r="9" spans="1:10" x14ac:dyDescent="0.25">
      <c r="A9">
        <v>8</v>
      </c>
      <c r="B9">
        <v>300</v>
      </c>
      <c r="C9" t="s">
        <v>40</v>
      </c>
      <c r="D9" t="s">
        <v>40</v>
      </c>
      <c r="E9" s="8">
        <v>257134</v>
      </c>
      <c r="F9" s="1">
        <f t="shared" si="0"/>
        <v>0.23066020556633005</v>
      </c>
      <c r="G9" s="4">
        <f t="shared" si="1"/>
        <v>2576.1280131944486</v>
      </c>
    </row>
    <row r="10" spans="1:10" x14ac:dyDescent="0.25">
      <c r="A10">
        <v>9</v>
      </c>
      <c r="B10">
        <v>400</v>
      </c>
      <c r="C10" t="s">
        <v>41</v>
      </c>
      <c r="D10" t="s">
        <v>42</v>
      </c>
      <c r="E10" s="8">
        <v>110766</v>
      </c>
      <c r="F10" s="1">
        <f t="shared" si="0"/>
        <v>9.9361843745907244E-2</v>
      </c>
      <c r="G10" s="4">
        <f t="shared" si="1"/>
        <v>1109.722539646629</v>
      </c>
    </row>
    <row r="11" spans="1:10" x14ac:dyDescent="0.25">
      <c r="A11">
        <v>10</v>
      </c>
      <c r="B11">
        <v>420</v>
      </c>
      <c r="C11" t="s">
        <v>43</v>
      </c>
      <c r="D11" t="s">
        <v>42</v>
      </c>
      <c r="E11" s="8">
        <v>5936</v>
      </c>
      <c r="F11" s="1">
        <f t="shared" si="0"/>
        <v>5.3248461123061716E-3</v>
      </c>
      <c r="G11" s="4">
        <f t="shared" si="1"/>
        <v>59.470532431814725</v>
      </c>
    </row>
    <row r="12" spans="1:10" x14ac:dyDescent="0.25">
      <c r="F12" s="1"/>
    </row>
    <row r="13" spans="1:10" x14ac:dyDescent="0.25">
      <c r="B13" t="s">
        <v>25</v>
      </c>
      <c r="E13" s="8">
        <f>SUM(E2:E11)</f>
        <v>1114774</v>
      </c>
      <c r="F13" s="10">
        <f>SUM(F2:F11)</f>
        <v>1</v>
      </c>
      <c r="G13" s="6">
        <f>SUM(G2:G11)</f>
        <v>11168.497864074096</v>
      </c>
    </row>
    <row r="16" spans="1:10" x14ac:dyDescent="0.25">
      <c r="D16" s="3" t="s">
        <v>30</v>
      </c>
      <c r="E16" s="3" t="s">
        <v>28</v>
      </c>
      <c r="F16" s="3" t="s">
        <v>2</v>
      </c>
      <c r="G16" s="3" t="s">
        <v>21</v>
      </c>
    </row>
    <row r="17" spans="1:7" x14ac:dyDescent="0.25">
      <c r="D17" t="s">
        <v>32</v>
      </c>
      <c r="E17" s="9">
        <f>SUM(E2:E6)</f>
        <v>208706</v>
      </c>
      <c r="F17" s="1">
        <f t="shared" ref="F17:G17" si="2">SUM(F2:F6)</f>
        <v>0.18721821642772438</v>
      </c>
      <c r="G17" s="6">
        <f t="shared" si="2"/>
        <v>2090.9462502888014</v>
      </c>
    </row>
    <row r="18" spans="1:7" x14ac:dyDescent="0.25">
      <c r="D18" t="s">
        <v>38</v>
      </c>
      <c r="E18" s="9">
        <f>SUM(E7:E8)</f>
        <v>532232</v>
      </c>
      <c r="F18" s="1">
        <f t="shared" ref="F18:G18" si="3">SUM(F7:F8)</f>
        <v>0.47743488814773216</v>
      </c>
      <c r="G18" s="6">
        <f t="shared" si="3"/>
        <v>5332.2305285124021</v>
      </c>
    </row>
    <row r="19" spans="1:7" x14ac:dyDescent="0.25">
      <c r="D19" t="s">
        <v>40</v>
      </c>
      <c r="E19" s="9">
        <f>SUM(E9)</f>
        <v>257134</v>
      </c>
      <c r="F19" s="1">
        <f t="shared" ref="F19:G19" si="4">SUM(F9)</f>
        <v>0.23066020556633005</v>
      </c>
      <c r="G19" s="6">
        <f t="shared" si="4"/>
        <v>2576.1280131944486</v>
      </c>
    </row>
    <row r="20" spans="1:7" x14ac:dyDescent="0.25">
      <c r="D20" t="s">
        <v>42</v>
      </c>
      <c r="E20" s="9">
        <f>SUM(E10:E11)</f>
        <v>116702</v>
      </c>
      <c r="F20" s="1">
        <f t="shared" ref="F20:G20" si="5">SUM(F10:F11)</f>
        <v>0.10468668985821342</v>
      </c>
      <c r="G20" s="6">
        <f t="shared" si="5"/>
        <v>1169.1930720784437</v>
      </c>
    </row>
    <row r="21" spans="1:7" x14ac:dyDescent="0.25">
      <c r="F21" s="5"/>
    </row>
    <row r="22" spans="1:7" x14ac:dyDescent="0.25">
      <c r="D22" t="s">
        <v>25</v>
      </c>
      <c r="E22" s="9">
        <f>SUM(E17:E20)</f>
        <v>1114774</v>
      </c>
      <c r="F22" s="5">
        <f t="shared" ref="F22:G22" si="6">SUM(F17:F20)</f>
        <v>1</v>
      </c>
      <c r="G22" s="6">
        <f t="shared" si="6"/>
        <v>11168.497864074096</v>
      </c>
    </row>
    <row r="25" spans="1:7" x14ac:dyDescent="0.25">
      <c r="A25" t="s">
        <v>22</v>
      </c>
      <c r="B25" t="s">
        <v>44</v>
      </c>
      <c r="C25" t="s">
        <v>45</v>
      </c>
    </row>
    <row r="26" spans="1:7" x14ac:dyDescent="0.25">
      <c r="B26" t="s">
        <v>46</v>
      </c>
      <c r="C26" t="s">
        <v>47</v>
      </c>
    </row>
    <row r="27" spans="1:7" x14ac:dyDescent="0.25">
      <c r="B27" t="s">
        <v>48</v>
      </c>
      <c r="C27" t="s">
        <v>49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LU_Plateau</vt:lpstr>
      <vt:lpstr>CH_Data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Kuemmerlen, Mathias</dc:creator>
  <cp:lastModifiedBy>Kuemmerlen, Mathias</cp:lastModifiedBy>
  <dcterms:created xsi:type="dcterms:W3CDTF">2017-08-10T17:20:36Z</dcterms:created>
  <dcterms:modified xsi:type="dcterms:W3CDTF">2017-08-11T08:18:39Z</dcterms:modified>
</cp:coreProperties>
</file>